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20" windowWidth="28515" windowHeight="12585" tabRatio="865" activeTab="1"/>
  </bookViews>
  <sheets>
    <sheet name="Renseignements généraux" sheetId="1" r:id="rId1"/>
    <sheet name="PCMN Sumakers" sheetId="13" r:id="rId2"/>
    <sheet name="Bilan initial Vierge" sheetId="2" r:id="rId3"/>
    <sheet name="Grand livre des comptes vierge" sheetId="3" r:id="rId4"/>
    <sheet name="Livre journal vierge" sheetId="4" r:id="rId5"/>
    <sheet name="Compte de résultats vierge" sheetId="6" r:id="rId6"/>
    <sheet name="Bilan final vierge" sheetId="7" r:id="rId7"/>
    <sheet name="BI corrigé" sheetId="8" r:id="rId8"/>
    <sheet name="GDL corrigé" sheetId="9" r:id="rId9"/>
    <sheet name="LJ corrigé" sheetId="10" r:id="rId10"/>
    <sheet name="CR corrigé" sheetId="11" r:id="rId11"/>
    <sheet name="BF corrigé" sheetId="12" r:id="rId12"/>
  </sheets>
  <calcPr calcId="144525"/>
</workbook>
</file>

<file path=xl/calcChain.xml><?xml version="1.0" encoding="utf-8"?>
<calcChain xmlns="http://schemas.openxmlformats.org/spreadsheetml/2006/main">
  <c r="E28" i="12" l="1"/>
  <c r="J25" i="12"/>
  <c r="E24" i="12"/>
  <c r="E19" i="12"/>
  <c r="J17" i="12"/>
  <c r="E14" i="12"/>
  <c r="J7" i="12"/>
  <c r="J35" i="12" s="1"/>
  <c r="E7" i="12"/>
  <c r="G6" i="11"/>
  <c r="G4" i="11"/>
  <c r="H37" i="10"/>
  <c r="G36" i="10"/>
  <c r="G22" i="10"/>
  <c r="H23" i="10"/>
  <c r="H24" i="10"/>
  <c r="G17" i="10"/>
  <c r="H18" i="10"/>
  <c r="H41" i="10" s="1"/>
  <c r="H19" i="10"/>
  <c r="H14" i="10"/>
  <c r="G13" i="10"/>
  <c r="G41" i="10" s="1"/>
  <c r="G12" i="10"/>
  <c r="H82" i="10"/>
  <c r="G82" i="10"/>
  <c r="J13" i="9"/>
  <c r="K13" i="9"/>
  <c r="G14" i="9"/>
  <c r="F14" i="9"/>
  <c r="J12" i="9"/>
  <c r="C54" i="9"/>
  <c r="C29" i="9"/>
  <c r="C22" i="9"/>
  <c r="B53" i="9"/>
  <c r="C53" i="9"/>
  <c r="B47" i="9"/>
  <c r="C47" i="9"/>
  <c r="B40" i="9"/>
  <c r="C40" i="9"/>
  <c r="G21" i="9"/>
  <c r="F21" i="9"/>
  <c r="G28" i="9"/>
  <c r="F28" i="9"/>
  <c r="B28" i="9"/>
  <c r="C28" i="9"/>
  <c r="B21" i="9"/>
  <c r="C21" i="9"/>
  <c r="B14" i="9"/>
  <c r="C14" i="9"/>
  <c r="N7" i="9"/>
  <c r="O7" i="9"/>
  <c r="G6" i="9"/>
  <c r="F6" i="9"/>
  <c r="B6" i="9"/>
  <c r="C6" i="9"/>
  <c r="J6" i="9"/>
  <c r="K6" i="9"/>
  <c r="G20" i="9"/>
  <c r="B46" i="9"/>
  <c r="G27" i="9"/>
  <c r="B45" i="9"/>
  <c r="E28" i="8"/>
  <c r="J25" i="8"/>
  <c r="J17" i="8"/>
  <c r="J7" i="8"/>
  <c r="E24" i="8"/>
  <c r="E19" i="8"/>
  <c r="E14" i="8"/>
  <c r="E7" i="8"/>
  <c r="E35" i="12" l="1"/>
  <c r="G10" i="11"/>
  <c r="J35" i="8"/>
  <c r="E35" i="8"/>
</calcChain>
</file>

<file path=xl/sharedStrings.xml><?xml version="1.0" encoding="utf-8"?>
<sst xmlns="http://schemas.openxmlformats.org/spreadsheetml/2006/main" count="446" uniqueCount="142">
  <si>
    <t>Sumarkers SPRL
Rue de Bruxelles 136
5000 NAMUR</t>
  </si>
  <si>
    <t>Vente d'appareil Hi-Fi en tous genres</t>
  </si>
  <si>
    <t>DEXIA 063-0251424-35</t>
  </si>
  <si>
    <t>TVA BE 433 570 105</t>
  </si>
  <si>
    <t>RCM 840 512</t>
  </si>
  <si>
    <r>
      <t>(</t>
    </r>
    <r>
      <rPr>
        <sz val="20"/>
        <color theme="1"/>
        <rFont val="Trebuchet MS"/>
        <family val="2"/>
      </rPr>
      <t xml:space="preserve"> 081 36 80 60</t>
    </r>
  </si>
  <si>
    <r>
      <t>7</t>
    </r>
    <r>
      <rPr>
        <sz val="20"/>
        <color theme="1"/>
        <rFont val="Trebuchet MS"/>
        <family val="2"/>
      </rPr>
      <t xml:space="preserve"> 081 36 60 85</t>
    </r>
  </si>
  <si>
    <t>ACTIF</t>
  </si>
  <si>
    <t>PASSIF</t>
  </si>
  <si>
    <t>ACITFS IMMOBILISES</t>
  </si>
  <si>
    <t>CAPITAUX PROPRES</t>
  </si>
  <si>
    <r>
      <t xml:space="preserve">III. </t>
    </r>
    <r>
      <rPr>
        <u/>
        <sz val="10"/>
        <rFont val="Arial"/>
        <family val="2"/>
      </rPr>
      <t>Immobilisation corporelles</t>
    </r>
  </si>
  <si>
    <r>
      <t xml:space="preserve">I. </t>
    </r>
    <r>
      <rPr>
        <u/>
        <sz val="10"/>
        <rFont val="Arial"/>
        <family val="2"/>
      </rPr>
      <t>Capital</t>
    </r>
  </si>
  <si>
    <t>A. Terrains et constructions</t>
  </si>
  <si>
    <t>A. Capital souscrit</t>
  </si>
  <si>
    <t>B. Installations, machines et outillage</t>
  </si>
  <si>
    <t>C. Mobilier et matériel roulant</t>
  </si>
  <si>
    <r>
      <t xml:space="preserve">IV. </t>
    </r>
    <r>
      <rPr>
        <u/>
        <sz val="10"/>
        <rFont val="Arial"/>
        <family val="2"/>
      </rPr>
      <t>Réserves</t>
    </r>
  </si>
  <si>
    <t>ACTIFS CIRCULANTS</t>
  </si>
  <si>
    <r>
      <t xml:space="preserve">V. </t>
    </r>
    <r>
      <rPr>
        <u/>
        <sz val="10"/>
        <rFont val="Arial"/>
        <family val="2"/>
      </rPr>
      <t>Bénéfices reporté</t>
    </r>
  </si>
  <si>
    <t xml:space="preserve">    [perte reportée (-)]</t>
  </si>
  <si>
    <r>
      <t xml:space="preserve">V. </t>
    </r>
    <r>
      <rPr>
        <u/>
        <sz val="10"/>
        <rFont val="Arial"/>
        <family val="2"/>
      </rPr>
      <t>Créances à plus d'un an</t>
    </r>
  </si>
  <si>
    <t>A. Créances commerciales</t>
  </si>
  <si>
    <t>DETTES</t>
  </si>
  <si>
    <t>B. Autres créances</t>
  </si>
  <si>
    <r>
      <t xml:space="preserve">VIII. </t>
    </r>
    <r>
      <rPr>
        <u/>
        <sz val="10"/>
        <rFont val="Arial"/>
        <family val="2"/>
      </rPr>
      <t>Dettes à plus d'un an</t>
    </r>
  </si>
  <si>
    <r>
      <t xml:space="preserve">VI. </t>
    </r>
    <r>
      <rPr>
        <u/>
        <sz val="10"/>
        <rFont val="Arial"/>
        <family val="2"/>
      </rPr>
      <t xml:space="preserve">Stocks et commandes en cours </t>
    </r>
  </si>
  <si>
    <t>A. Dettes financières</t>
  </si>
  <si>
    <r>
      <t xml:space="preserve">     </t>
    </r>
    <r>
      <rPr>
        <u/>
        <sz val="10"/>
        <rFont val="Arial"/>
        <family val="2"/>
      </rPr>
      <t>d'éxécution</t>
    </r>
  </si>
  <si>
    <t>4. Ets de crédit</t>
  </si>
  <si>
    <t>A. Stocks</t>
  </si>
  <si>
    <t>5. Autres emprunts</t>
  </si>
  <si>
    <t>1. Approvisionnements</t>
  </si>
  <si>
    <t>B. Dettes commerciales</t>
  </si>
  <si>
    <t>4. Marchandises</t>
  </si>
  <si>
    <t>1. Fournisseurs</t>
  </si>
  <si>
    <t>D. Autres dettes</t>
  </si>
  <si>
    <r>
      <t xml:space="preserve">VII. </t>
    </r>
    <r>
      <rPr>
        <u/>
        <sz val="10"/>
        <rFont val="Arial"/>
        <family val="2"/>
      </rPr>
      <t>Créances à un an au plus</t>
    </r>
  </si>
  <si>
    <r>
      <t xml:space="preserve">IX. </t>
    </r>
    <r>
      <rPr>
        <u/>
        <sz val="10"/>
        <rFont val="Arial"/>
        <family val="2"/>
      </rPr>
      <t>Dettes à un an au plus</t>
    </r>
  </si>
  <si>
    <t>B. Dettes financières</t>
  </si>
  <si>
    <t>1. Ets de crédit</t>
  </si>
  <si>
    <r>
      <t xml:space="preserve">IX. </t>
    </r>
    <r>
      <rPr>
        <u/>
        <sz val="10"/>
        <rFont val="Arial"/>
        <family val="2"/>
      </rPr>
      <t>Valeurs disponnibles</t>
    </r>
  </si>
  <si>
    <t>2. Autres emprunts</t>
  </si>
  <si>
    <t>C. Dettes commerciales</t>
  </si>
  <si>
    <t>E. Dettes fisc., sal. et soc.</t>
  </si>
  <si>
    <t>1. Impôts</t>
  </si>
  <si>
    <t>2. Rémun. et charges soc.</t>
  </si>
  <si>
    <t>F. Autres dettes</t>
  </si>
  <si>
    <t>……………………</t>
  </si>
  <si>
    <t>BILAN INITIAL AU ………………</t>
  </si>
  <si>
    <t>CHARGES</t>
  </si>
  <si>
    <t>PRODUITS</t>
  </si>
  <si>
    <t>Débit +</t>
  </si>
  <si>
    <t>Crédit -</t>
  </si>
  <si>
    <t>Débit -</t>
  </si>
  <si>
    <t>Crédit +</t>
  </si>
  <si>
    <t>N°</t>
  </si>
  <si>
    <t>PCMN</t>
  </si>
  <si>
    <t>Libellés</t>
  </si>
  <si>
    <t>DEBIT</t>
  </si>
  <si>
    <t>CREDIT</t>
  </si>
  <si>
    <t>Report</t>
  </si>
  <si>
    <t>Mobilier</t>
  </si>
  <si>
    <t>Bilan initial</t>
  </si>
  <si>
    <t>Caisse espèce</t>
  </si>
  <si>
    <t>TVA à récupérer</t>
  </si>
  <si>
    <t>à Fournisseurs</t>
  </si>
  <si>
    <t>Total</t>
  </si>
  <si>
    <t>COMPTE DE RÉSULTATS SIMPLIFIÉ</t>
  </si>
  <si>
    <t>Chiffre d'affaires</t>
  </si>
  <si>
    <t>- CHARGES</t>
  </si>
  <si>
    <t>Approvisionnement et marchandises</t>
  </si>
  <si>
    <t>Services et biens divers</t>
  </si>
  <si>
    <t>= BÉNÉFICE</t>
  </si>
  <si>
    <t>7-6</t>
  </si>
  <si>
    <t>=</t>
  </si>
  <si>
    <t>+</t>
  </si>
  <si>
    <t>-</t>
  </si>
  <si>
    <t>L'entreprise SUMAKERS réalise _________________________________ de € _____________</t>
  </si>
  <si>
    <t>…………………..</t>
  </si>
  <si>
    <t>BILAN FINAL ARRETE AU ………………</t>
  </si>
  <si>
    <t>1000 Capital propre</t>
  </si>
  <si>
    <t>2400 Mobilier</t>
  </si>
  <si>
    <t>1400 Bénéfice reporté</t>
  </si>
  <si>
    <t>5500 Compte courant Dexia</t>
  </si>
  <si>
    <t>5700 Caisse espèce</t>
  </si>
  <si>
    <t>6040 Achats mses</t>
  </si>
  <si>
    <t>4110 TVA à récupérer</t>
  </si>
  <si>
    <t>4400 Fournisseurs</t>
  </si>
  <si>
    <t>7030 Vente 21 %</t>
  </si>
  <si>
    <t>4510 TVA à payer</t>
  </si>
  <si>
    <t>4000 Clients</t>
  </si>
  <si>
    <t>4112 Administration TVA</t>
  </si>
  <si>
    <t>SD</t>
  </si>
  <si>
    <t>SC</t>
  </si>
  <si>
    <t>SN</t>
  </si>
  <si>
    <t>6930 Bénéfice à reporter</t>
  </si>
  <si>
    <t>________________02/03/2010________________</t>
  </si>
  <si>
    <t>________________01/03/2010________________</t>
  </si>
  <si>
    <t>Constructions</t>
  </si>
  <si>
    <t>Compte courant Dexia</t>
  </si>
  <si>
    <t>à Capital propre</t>
  </si>
  <si>
    <t xml:space="preserve"> Bénéfice reporté</t>
  </si>
  <si>
    <t>Achat de marchandises</t>
  </si>
  <si>
    <t>Facture d'achat 1 de Philips</t>
  </si>
  <si>
    <t>________________07/03/2010________________</t>
  </si>
  <si>
    <t>Clients</t>
  </si>
  <si>
    <t>à TVA à payer</t>
  </si>
  <si>
    <t xml:space="preserve"> Vente à 21 %</t>
  </si>
  <si>
    <t>Facture de vente 1 à Piron</t>
  </si>
  <si>
    <t>________________09/03/2010________________</t>
  </si>
  <si>
    <t>Facture de vente 2 à Locht</t>
  </si>
  <si>
    <t>________________10/03/2010________________</t>
  </si>
  <si>
    <t>Fournisseurs</t>
  </si>
  <si>
    <t>à Caisse espèce</t>
  </si>
  <si>
    <t>Pièce de caisse n°1</t>
  </si>
  <si>
    <t>________________12/03/2010________________</t>
  </si>
  <si>
    <t>à Clients</t>
  </si>
  <si>
    <t>Pièce de caisse n°2</t>
  </si>
  <si>
    <t>________________15/03/2010________________</t>
  </si>
  <si>
    <t>Facture d'achat 2 de IKEA</t>
  </si>
  <si>
    <t>________________20/03/2010________________</t>
  </si>
  <si>
    <t xml:space="preserve"> Compte courant Dexia</t>
  </si>
  <si>
    <t>Extrait de compte Devia 01/001</t>
  </si>
  <si>
    <t>________________31/03/2010________________</t>
  </si>
  <si>
    <t>Administration TVA</t>
  </si>
  <si>
    <t>TVA à payer</t>
  </si>
  <si>
    <t>à TVA à récupérer</t>
  </si>
  <si>
    <t xml:space="preserve"> Administration TVA</t>
  </si>
  <si>
    <t>Regroupement TVA</t>
  </si>
  <si>
    <t>Affectation du résultat / Report du bénéfice</t>
  </si>
  <si>
    <t>Bénéfice à reporter</t>
  </si>
  <si>
    <t>à Bénéfice reporté</t>
  </si>
  <si>
    <r>
      <t xml:space="preserve">L'entreprise SUMAKERS réalise </t>
    </r>
    <r>
      <rPr>
        <b/>
        <sz val="12"/>
        <color theme="1"/>
        <rFont val="Trebuchet MS"/>
        <family val="2"/>
      </rPr>
      <t>un bénéfice</t>
    </r>
    <r>
      <rPr>
        <sz val="12"/>
        <color theme="1"/>
        <rFont val="Trebuchet MS"/>
        <family val="2"/>
      </rPr>
      <t xml:space="preserve"> de € </t>
    </r>
    <r>
      <rPr>
        <b/>
        <sz val="12"/>
        <color theme="1"/>
        <rFont val="Trebuchet MS"/>
        <family val="2"/>
      </rPr>
      <t>665,00</t>
    </r>
  </si>
  <si>
    <t>BILAN INITIAL AU 01/03/2010</t>
  </si>
  <si>
    <t>BILAN ARRETE AU 31/03/2010</t>
  </si>
  <si>
    <t>2220 Constructions</t>
  </si>
  <si>
    <t>Capital propre</t>
  </si>
  <si>
    <t>Bénéfice reporté</t>
  </si>
  <si>
    <t>Administration de la TVA</t>
  </si>
  <si>
    <t>Vente à 21 %</t>
  </si>
  <si>
    <t>PCMN
Entreprise SUMAKERS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</si>
</sst>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#\ ##0.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rebuchet MS"/>
      <family val="2"/>
    </font>
    <font>
      <sz val="12"/>
      <color theme="1"/>
      <name val="Trebuchet MS"/>
      <family val="2"/>
    </font>
    <font>
      <sz val="16"/>
      <color theme="1"/>
      <name val="Trebuchet MS"/>
      <family val="2"/>
    </font>
    <font>
      <sz val="18"/>
      <color theme="1"/>
      <name val="Trebuchet MS"/>
      <family val="2"/>
    </font>
    <font>
      <sz val="24"/>
      <color theme="1"/>
      <name val="Tekton Pro"/>
      <family val="2"/>
    </font>
    <font>
      <sz val="20"/>
      <color theme="1"/>
      <name val="Wingdings"/>
      <charset val="2"/>
    </font>
    <font>
      <sz val="20"/>
      <color theme="1"/>
      <name val="Trebuchet MS"/>
      <family val="2"/>
    </font>
    <font>
      <sz val="20"/>
      <color theme="1"/>
      <name val="Wingdings 2"/>
      <family val="1"/>
      <charset val="2"/>
    </font>
    <font>
      <sz val="15"/>
      <name val="Arial"/>
      <family val="2"/>
    </font>
    <font>
      <sz val="8"/>
      <name val="Arial"/>
      <family val="2"/>
    </font>
    <font>
      <sz val="13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sz val="15"/>
      <color theme="1"/>
      <name val="Trebuchet MS"/>
      <family val="2"/>
    </font>
    <font>
      <b/>
      <sz val="11"/>
      <color theme="1"/>
      <name val="Trebuchet MS"/>
      <family val="2"/>
    </font>
    <font>
      <b/>
      <sz val="12"/>
      <color theme="1"/>
      <name val="Trebuchet MS"/>
      <family val="2"/>
    </font>
    <font>
      <b/>
      <sz val="16"/>
      <color theme="1"/>
      <name val="Trebuchet MS"/>
      <family val="2"/>
    </font>
    <font>
      <sz val="11"/>
      <color rgb="FF00B05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3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3" fillId="0" borderId="0" xfId="0" applyFont="1"/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1" fillId="0" borderId="0" xfId="0" applyFont="1"/>
    <xf numFmtId="164" fontId="0" fillId="0" borderId="8" xfId="0" applyNumberFormat="1" applyBorder="1"/>
    <xf numFmtId="164" fontId="0" fillId="0" borderId="9" xfId="0" applyNumberFormat="1" applyBorder="1"/>
    <xf numFmtId="164" fontId="0" fillId="0" borderId="10" xfId="0" applyNumberFormat="1" applyBorder="1"/>
    <xf numFmtId="0" fontId="0" fillId="0" borderId="7" xfId="0" applyBorder="1"/>
    <xf numFmtId="0" fontId="0" fillId="0" borderId="0" xfId="0" applyBorder="1"/>
    <xf numFmtId="0" fontId="14" fillId="0" borderId="7" xfId="0" applyFont="1" applyBorder="1"/>
    <xf numFmtId="0" fontId="0" fillId="0" borderId="0" xfId="0" applyFill="1" applyBorder="1"/>
    <xf numFmtId="0" fontId="0" fillId="0" borderId="4" xfId="0" applyBorder="1"/>
    <xf numFmtId="0" fontId="0" fillId="0" borderId="5" xfId="0" applyBorder="1"/>
    <xf numFmtId="164" fontId="0" fillId="0" borderId="11" xfId="0" applyNumberFormat="1" applyBorder="1"/>
    <xf numFmtId="164" fontId="0" fillId="0" borderId="12" xfId="0" applyNumberFormat="1" applyBorder="1"/>
    <xf numFmtId="0" fontId="0" fillId="0" borderId="1" xfId="0" applyBorder="1"/>
    <xf numFmtId="0" fontId="0" fillId="0" borderId="9" xfId="0" applyBorder="1"/>
    <xf numFmtId="0" fontId="0" fillId="0" borderId="6" xfId="0" applyBorder="1"/>
    <xf numFmtId="0" fontId="0" fillId="0" borderId="4" xfId="0" applyBorder="1" applyAlignment="1">
      <alignment horizontal="center"/>
    </xf>
    <xf numFmtId="0" fontId="17" fillId="0" borderId="0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4" xfId="0" applyFont="1" applyBorder="1"/>
    <xf numFmtId="0" fontId="3" fillId="0" borderId="16" xfId="0" applyFont="1" applyBorder="1"/>
    <xf numFmtId="0" fontId="3" fillId="0" borderId="16" xfId="0" applyFont="1" applyBorder="1" applyAlignment="1">
      <alignment horizontal="center"/>
    </xf>
    <xf numFmtId="0" fontId="3" fillId="0" borderId="17" xfId="0" applyFont="1" applyBorder="1"/>
    <xf numFmtId="0" fontId="3" fillId="0" borderId="17" xfId="0" applyFont="1" applyBorder="1" applyAlignment="1">
      <alignment horizontal="center"/>
    </xf>
    <xf numFmtId="43" fontId="3" fillId="0" borderId="17" xfId="1" applyFont="1" applyBorder="1"/>
    <xf numFmtId="43" fontId="3" fillId="0" borderId="10" xfId="1" applyFont="1" applyBorder="1"/>
    <xf numFmtId="0" fontId="3" fillId="0" borderId="18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2" xfId="0" applyFont="1" applyBorder="1" applyAlignment="1"/>
    <xf numFmtId="0" fontId="3" fillId="0" borderId="3" xfId="0" applyFont="1" applyBorder="1" applyAlignment="1"/>
    <xf numFmtId="43" fontId="3" fillId="0" borderId="25" xfId="0" applyNumberFormat="1" applyFont="1" applyBorder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3" fillId="0" borderId="0" xfId="0" applyFont="1" applyBorder="1"/>
    <xf numFmtId="0" fontId="3" fillId="0" borderId="9" xfId="0" applyFont="1" applyBorder="1"/>
    <xf numFmtId="0" fontId="3" fillId="0" borderId="4" xfId="0" applyFont="1" applyBorder="1"/>
    <xf numFmtId="0" fontId="3" fillId="0" borderId="6" xfId="0" applyFont="1" applyBorder="1"/>
    <xf numFmtId="0" fontId="3" fillId="0" borderId="7" xfId="0" applyFont="1" applyBorder="1"/>
    <xf numFmtId="0" fontId="3" fillId="0" borderId="5" xfId="0" applyFont="1" applyBorder="1"/>
    <xf numFmtId="0" fontId="4" fillId="0" borderId="15" xfId="0" applyFont="1" applyBorder="1"/>
    <xf numFmtId="0" fontId="3" fillId="0" borderId="8" xfId="0" applyFont="1" applyBorder="1"/>
    <xf numFmtId="0" fontId="18" fillId="0" borderId="10" xfId="0" applyFont="1" applyBorder="1" applyAlignment="1">
      <alignment horizontal="right"/>
    </xf>
    <xf numFmtId="0" fontId="3" fillId="0" borderId="11" xfId="0" applyFont="1" applyBorder="1" applyAlignment="1">
      <alignment horizontal="left"/>
    </xf>
    <xf numFmtId="0" fontId="18" fillId="0" borderId="8" xfId="0" applyFont="1" applyBorder="1" applyAlignment="1">
      <alignment horizontal="right"/>
    </xf>
    <xf numFmtId="0" fontId="3" fillId="0" borderId="10" xfId="0" applyFont="1" applyBorder="1" applyAlignment="1">
      <alignment horizontal="left"/>
    </xf>
    <xf numFmtId="0" fontId="3" fillId="0" borderId="11" xfId="0" applyFont="1" applyBorder="1"/>
    <xf numFmtId="0" fontId="19" fillId="0" borderId="13" xfId="0" quotePrefix="1" applyFont="1" applyBorder="1" applyAlignment="1">
      <alignment horizontal="center"/>
    </xf>
    <xf numFmtId="0" fontId="19" fillId="0" borderId="14" xfId="0" quotePrefix="1" applyFont="1" applyBorder="1" applyAlignment="1">
      <alignment horizontal="center"/>
    </xf>
    <xf numFmtId="0" fontId="3" fillId="0" borderId="5" xfId="0" quotePrefix="1" applyFont="1" applyBorder="1" applyAlignment="1">
      <alignment horizontal="center"/>
    </xf>
    <xf numFmtId="0" fontId="3" fillId="0" borderId="0" xfId="0" quotePrefix="1" applyFont="1" applyBorder="1" applyAlignment="1">
      <alignment horizontal="center"/>
    </xf>
    <xf numFmtId="0" fontId="19" fillId="0" borderId="0" xfId="0" quotePrefix="1" applyFont="1" applyBorder="1" applyAlignment="1">
      <alignment horizontal="left"/>
    </xf>
    <xf numFmtId="0" fontId="19" fillId="0" borderId="0" xfId="0" applyFont="1" applyBorder="1" applyAlignment="1">
      <alignment horizontal="left"/>
    </xf>
    <xf numFmtId="0" fontId="19" fillId="0" borderId="0" xfId="0" quotePrefix="1" applyFont="1" applyBorder="1" applyAlignment="1">
      <alignment horizontal="center"/>
    </xf>
    <xf numFmtId="0" fontId="4" fillId="0" borderId="0" xfId="0" applyFont="1" applyBorder="1"/>
    <xf numFmtId="0" fontId="0" fillId="0" borderId="7" xfId="0" applyBorder="1" applyAlignment="1">
      <alignment horizontal="center"/>
    </xf>
    <xf numFmtId="0" fontId="0" fillId="0" borderId="0" xfId="0" applyBorder="1" applyAlignment="1">
      <alignment horizontal="right"/>
    </xf>
    <xf numFmtId="43" fontId="0" fillId="0" borderId="0" xfId="1" applyFont="1" applyBorder="1" applyAlignment="1">
      <alignment horizontal="right"/>
    </xf>
    <xf numFmtId="0" fontId="0" fillId="0" borderId="5" xfId="0" applyBorder="1" applyAlignment="1">
      <alignment horizontal="right"/>
    </xf>
    <xf numFmtId="0" fontId="0" fillId="0" borderId="0" xfId="0" applyAlignment="1">
      <alignment horizontal="right"/>
    </xf>
    <xf numFmtId="0" fontId="0" fillId="0" borderId="0" xfId="0" applyBorder="1" applyAlignment="1">
      <alignment horizontal="left"/>
    </xf>
    <xf numFmtId="43" fontId="0" fillId="0" borderId="1" xfId="1" applyFont="1" applyBorder="1" applyAlignment="1">
      <alignment horizontal="left"/>
    </xf>
    <xf numFmtId="43" fontId="0" fillId="0" borderId="7" xfId="1" applyFont="1" applyBorder="1" applyAlignment="1">
      <alignment horizontal="left"/>
    </xf>
    <xf numFmtId="43" fontId="0" fillId="0" borderId="0" xfId="1" applyFont="1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0" xfId="0" applyAlignment="1">
      <alignment horizontal="left"/>
    </xf>
    <xf numFmtId="43" fontId="0" fillId="0" borderId="0" xfId="1" applyFont="1" applyBorder="1" applyAlignment="1"/>
    <xf numFmtId="0" fontId="0" fillId="0" borderId="0" xfId="0" applyNumberFormat="1" applyBorder="1" applyAlignment="1">
      <alignment horizontal="center"/>
    </xf>
    <xf numFmtId="0" fontId="0" fillId="0" borderId="5" xfId="0" applyNumberFormat="1" applyBorder="1" applyAlignment="1">
      <alignment horizontal="center"/>
    </xf>
    <xf numFmtId="0" fontId="0" fillId="0" borderId="0" xfId="1" applyNumberFormat="1" applyFont="1" applyBorder="1" applyAlignment="1">
      <alignment horizontal="center"/>
    </xf>
    <xf numFmtId="0" fontId="0" fillId="0" borderId="0" xfId="0" applyNumberFormat="1" applyAlignment="1">
      <alignment horizontal="center"/>
    </xf>
    <xf numFmtId="0" fontId="0" fillId="0" borderId="9" xfId="0" applyNumberFormat="1" applyBorder="1" applyAlignment="1">
      <alignment horizontal="center"/>
    </xf>
    <xf numFmtId="0" fontId="0" fillId="0" borderId="6" xfId="0" applyNumberFormat="1" applyBorder="1" applyAlignment="1">
      <alignment horizontal="center"/>
    </xf>
    <xf numFmtId="0" fontId="0" fillId="0" borderId="9" xfId="1" applyNumberFormat="1" applyFont="1" applyBorder="1" applyAlignment="1">
      <alignment horizontal="center"/>
    </xf>
    <xf numFmtId="0" fontId="0" fillId="0" borderId="7" xfId="0" applyNumberFormat="1" applyBorder="1" applyAlignment="1">
      <alignment horizontal="center"/>
    </xf>
    <xf numFmtId="0" fontId="0" fillId="0" borderId="4" xfId="0" applyNumberFormat="1" applyBorder="1" applyAlignment="1">
      <alignment horizontal="center"/>
    </xf>
    <xf numFmtId="0" fontId="0" fillId="0" borderId="7" xfId="1" applyNumberFormat="1" applyFont="1" applyBorder="1" applyAlignment="1">
      <alignment horizontal="center"/>
    </xf>
    <xf numFmtId="43" fontId="0" fillId="0" borderId="2" xfId="1" applyFont="1" applyBorder="1" applyAlignment="1">
      <alignment horizontal="right"/>
    </xf>
    <xf numFmtId="43" fontId="20" fillId="0" borderId="1" xfId="1" applyFont="1" applyBorder="1" applyAlignment="1">
      <alignment horizontal="left"/>
    </xf>
    <xf numFmtId="0" fontId="20" fillId="0" borderId="0" xfId="1" applyNumberFormat="1" applyFont="1" applyBorder="1" applyAlignment="1">
      <alignment horizontal="center"/>
    </xf>
    <xf numFmtId="0" fontId="20" fillId="0" borderId="0" xfId="0" applyNumberFormat="1" applyFont="1" applyBorder="1" applyAlignment="1">
      <alignment horizontal="center"/>
    </xf>
    <xf numFmtId="0" fontId="20" fillId="0" borderId="7" xfId="0" applyNumberFormat="1" applyFont="1" applyBorder="1" applyAlignment="1">
      <alignment horizontal="center"/>
    </xf>
    <xf numFmtId="43" fontId="20" fillId="0" borderId="3" xfId="1" applyFont="1" applyBorder="1" applyAlignment="1">
      <alignment horizontal="right"/>
    </xf>
    <xf numFmtId="0" fontId="20" fillId="0" borderId="9" xfId="0" applyNumberFormat="1" applyFont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43" fontId="3" fillId="2" borderId="17" xfId="1" applyFont="1" applyFill="1" applyBorder="1"/>
    <xf numFmtId="43" fontId="3" fillId="0" borderId="16" xfId="1" applyFont="1" applyBorder="1"/>
    <xf numFmtId="0" fontId="3" fillId="2" borderId="18" xfId="0" applyFont="1" applyFill="1" applyBorder="1" applyAlignment="1">
      <alignment horizontal="center"/>
    </xf>
    <xf numFmtId="43" fontId="3" fillId="0" borderId="9" xfId="1" applyFont="1" applyBorder="1"/>
    <xf numFmtId="43" fontId="3" fillId="0" borderId="6" xfId="1" applyFont="1" applyBorder="1"/>
    <xf numFmtId="43" fontId="18" fillId="0" borderId="3" xfId="1" applyFont="1" applyBorder="1"/>
    <xf numFmtId="43" fontId="18" fillId="0" borderId="9" xfId="1" applyFont="1" applyBorder="1"/>
    <xf numFmtId="43" fontId="19" fillId="0" borderId="15" xfId="1" applyFont="1" applyBorder="1"/>
    <xf numFmtId="0" fontId="3" fillId="0" borderId="7" xfId="0" applyFont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0" xfId="0" applyFont="1" applyFill="1" applyBorder="1"/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13" fillId="0" borderId="7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3" fillId="0" borderId="9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2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14" fontId="3" fillId="0" borderId="18" xfId="0" applyNumberFormat="1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left"/>
    </xf>
    <xf numFmtId="0" fontId="3" fillId="0" borderId="20" xfId="0" applyFont="1" applyBorder="1" applyAlignment="1">
      <alignment horizontal="left"/>
    </xf>
    <xf numFmtId="0" fontId="3" fillId="0" borderId="21" xfId="0" applyFont="1" applyBorder="1" applyAlignment="1">
      <alignment horizontal="left"/>
    </xf>
    <xf numFmtId="0" fontId="4" fillId="0" borderId="13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14" fontId="3" fillId="0" borderId="16" xfId="0" applyNumberFormat="1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left"/>
    </xf>
    <xf numFmtId="0" fontId="3" fillId="0" borderId="17" xfId="0" applyFont="1" applyBorder="1" applyAlignment="1">
      <alignment horizontal="left" indent="15"/>
    </xf>
    <xf numFmtId="0" fontId="4" fillId="0" borderId="14" xfId="0" applyFont="1" applyBorder="1" applyAlignment="1">
      <alignment horizontal="center"/>
    </xf>
    <xf numFmtId="0" fontId="19" fillId="0" borderId="26" xfId="0" quotePrefix="1" applyFont="1" applyBorder="1" applyAlignment="1">
      <alignment horizontal="left"/>
    </xf>
    <xf numFmtId="0" fontId="19" fillId="0" borderId="14" xfId="0" applyFont="1" applyBorder="1" applyAlignment="1">
      <alignment horizontal="left"/>
    </xf>
    <xf numFmtId="0" fontId="19" fillId="0" borderId="1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8" fillId="0" borderId="7" xfId="0" applyFont="1" applyBorder="1" applyAlignment="1">
      <alignment horizontal="left"/>
    </xf>
    <xf numFmtId="0" fontId="18" fillId="0" borderId="0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18" fillId="0" borderId="1" xfId="0" quotePrefix="1" applyFont="1" applyBorder="1" applyAlignment="1">
      <alignment horizontal="left"/>
    </xf>
    <xf numFmtId="0" fontId="18" fillId="0" borderId="2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13" fillId="0" borderId="1" xfId="0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0" fillId="0" borderId="5" xfId="0" applyBorder="1" applyAlignment="1">
      <alignment horizontal="center"/>
    </xf>
    <xf numFmtId="43" fontId="0" fillId="0" borderId="5" xfId="1" applyFont="1" applyBorder="1" applyAlignment="1">
      <alignment horizontal="center"/>
    </xf>
    <xf numFmtId="43" fontId="20" fillId="0" borderId="0" xfId="1" applyFont="1" applyBorder="1" applyAlignment="1">
      <alignment horizontal="center"/>
    </xf>
    <xf numFmtId="14" fontId="3" fillId="0" borderId="22" xfId="0" applyNumberFormat="1" applyFont="1" applyBorder="1" applyAlignment="1">
      <alignment horizontal="left"/>
    </xf>
    <xf numFmtId="0" fontId="3" fillId="0" borderId="23" xfId="0" applyFont="1" applyBorder="1" applyAlignment="1">
      <alignment horizontal="left"/>
    </xf>
    <xf numFmtId="0" fontId="3" fillId="0" borderId="24" xfId="0" applyFont="1" applyBorder="1" applyAlignment="1">
      <alignment horizontal="left"/>
    </xf>
    <xf numFmtId="0" fontId="3" fillId="0" borderId="17" xfId="0" applyFont="1" applyBorder="1" applyAlignment="1">
      <alignment horizontal="left" indent="10"/>
    </xf>
    <xf numFmtId="0" fontId="3" fillId="0" borderId="17" xfId="0" applyFont="1" applyBorder="1" applyAlignment="1">
      <alignment horizontal="left" indent="11"/>
    </xf>
    <xf numFmtId="14" fontId="3" fillId="0" borderId="18" xfId="0" applyNumberFormat="1" applyFont="1" applyBorder="1" applyAlignment="1">
      <alignment horizontal="left"/>
    </xf>
    <xf numFmtId="0" fontId="3" fillId="0" borderId="18" xfId="0" applyFont="1" applyBorder="1" applyAlignment="1">
      <alignment horizontal="left"/>
    </xf>
    <xf numFmtId="14" fontId="3" fillId="2" borderId="18" xfId="0" applyNumberFormat="1" applyFont="1" applyFill="1" applyBorder="1" applyAlignment="1">
      <alignment horizontal="center"/>
    </xf>
    <xf numFmtId="0" fontId="3" fillId="2" borderId="18" xfId="0" applyFont="1" applyFill="1" applyBorder="1" applyAlignment="1">
      <alignment horizontal="center"/>
    </xf>
    <xf numFmtId="0" fontId="3" fillId="2" borderId="19" xfId="0" applyFont="1" applyFill="1" applyBorder="1" applyAlignment="1">
      <alignment horizontal="left"/>
    </xf>
    <xf numFmtId="0" fontId="3" fillId="2" borderId="20" xfId="0" applyFont="1" applyFill="1" applyBorder="1" applyAlignment="1">
      <alignment horizontal="left"/>
    </xf>
    <xf numFmtId="0" fontId="3" fillId="2" borderId="21" xfId="0" applyFont="1" applyFill="1" applyBorder="1" applyAlignment="1">
      <alignment horizontal="left"/>
    </xf>
    <xf numFmtId="0" fontId="3" fillId="0" borderId="22" xfId="0" applyFont="1" applyBorder="1" applyAlignment="1"/>
    <xf numFmtId="0" fontId="3" fillId="0" borderId="23" xfId="0" applyFont="1" applyBorder="1" applyAlignment="1"/>
    <xf numFmtId="0" fontId="3" fillId="0" borderId="24" xfId="0" applyFont="1" applyBorder="1" applyAlignment="1"/>
    <xf numFmtId="0" fontId="3" fillId="2" borderId="17" xfId="0" applyFont="1" applyFill="1" applyBorder="1" applyAlignment="1">
      <alignment horizontal="left"/>
    </xf>
    <xf numFmtId="0" fontId="19" fillId="0" borderId="14" xfId="0" quotePrefix="1" applyFont="1" applyBorder="1" applyAlignment="1">
      <alignment horizontal="left"/>
    </xf>
    <xf numFmtId="0" fontId="19" fillId="0" borderId="15" xfId="0" quotePrefix="1" applyFont="1" applyBorder="1" applyAlignment="1">
      <alignment horizontal="left"/>
    </xf>
    <xf numFmtId="0" fontId="18" fillId="0" borderId="9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18" fillId="0" borderId="2" xfId="0" quotePrefix="1" applyFont="1" applyBorder="1" applyAlignment="1">
      <alignment horizontal="left"/>
    </xf>
    <xf numFmtId="0" fontId="18" fillId="0" borderId="3" xfId="0" quotePrefix="1" applyFont="1" applyBorder="1" applyAlignment="1">
      <alignment horizontal="left"/>
    </xf>
    <xf numFmtId="0" fontId="3" fillId="0" borderId="9" xfId="0" applyFont="1" applyBorder="1" applyAlignment="1">
      <alignment horizontal="left"/>
    </xf>
  </cellXfs>
  <cellStyles count="2">
    <cellStyle name="Millier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342900</xdr:colOff>
      <xdr:row>0</xdr:row>
      <xdr:rowOff>161925</xdr:rowOff>
    </xdr:from>
    <xdr:to>
      <xdr:col>6</xdr:col>
      <xdr:colOff>523874</xdr:colOff>
      <xdr:row>12</xdr:row>
      <xdr:rowOff>142875</xdr:rowOff>
    </xdr:to>
    <xdr:pic>
      <xdr:nvPicPr>
        <xdr:cNvPr id="2" name="Image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161925"/>
          <a:ext cx="5095874" cy="27241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428625</xdr:colOff>
      <xdr:row>25</xdr:row>
      <xdr:rowOff>142875</xdr:rowOff>
    </xdr:from>
    <xdr:to>
      <xdr:col>4</xdr:col>
      <xdr:colOff>266700</xdr:colOff>
      <xdr:row>32</xdr:row>
      <xdr:rowOff>171450</xdr:rowOff>
    </xdr:to>
    <xdr:pic>
      <xdr:nvPicPr>
        <xdr:cNvPr id="3" name="Imag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66925" y="7867650"/>
          <a:ext cx="1476375" cy="1628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85725</xdr:colOff>
      <xdr:row>0</xdr:row>
      <xdr:rowOff>70916</xdr:rowOff>
    </xdr:from>
    <xdr:to>
      <xdr:col>6</xdr:col>
      <xdr:colOff>590549</xdr:colOff>
      <xdr:row>1</xdr:row>
      <xdr:rowOff>437351</xdr:rowOff>
    </xdr:to>
    <xdr:pic>
      <xdr:nvPicPr>
        <xdr:cNvPr id="2" name="Imag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00625" y="70916"/>
          <a:ext cx="504824" cy="5569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28</xdr:row>
      <xdr:rowOff>47625</xdr:rowOff>
    </xdr:from>
    <xdr:to>
      <xdr:col>2</xdr:col>
      <xdr:colOff>752475</xdr:colOff>
      <xdr:row>28</xdr:row>
      <xdr:rowOff>47625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9525" y="4657725"/>
          <a:ext cx="2266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28</xdr:row>
      <xdr:rowOff>57150</xdr:rowOff>
    </xdr:from>
    <xdr:to>
      <xdr:col>4</xdr:col>
      <xdr:colOff>800100</xdr:colOff>
      <xdr:row>33</xdr:row>
      <xdr:rowOff>161925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2286000" y="4667250"/>
          <a:ext cx="1609725" cy="914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28</xdr:row>
      <xdr:rowOff>47625</xdr:rowOff>
    </xdr:from>
    <xdr:to>
      <xdr:col>2</xdr:col>
      <xdr:colOff>752475</xdr:colOff>
      <xdr:row>28</xdr:row>
      <xdr:rowOff>47625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9525" y="5324475"/>
          <a:ext cx="2381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28</xdr:row>
      <xdr:rowOff>57150</xdr:rowOff>
    </xdr:from>
    <xdr:to>
      <xdr:col>4</xdr:col>
      <xdr:colOff>800100</xdr:colOff>
      <xdr:row>33</xdr:row>
      <xdr:rowOff>161925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2457450" y="5334000"/>
          <a:ext cx="1619250" cy="1057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28</xdr:row>
      <xdr:rowOff>47625</xdr:rowOff>
    </xdr:from>
    <xdr:to>
      <xdr:col>2</xdr:col>
      <xdr:colOff>752475</xdr:colOff>
      <xdr:row>28</xdr:row>
      <xdr:rowOff>47625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9525" y="5324475"/>
          <a:ext cx="2381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28</xdr:row>
      <xdr:rowOff>57150</xdr:rowOff>
    </xdr:from>
    <xdr:to>
      <xdr:col>4</xdr:col>
      <xdr:colOff>800100</xdr:colOff>
      <xdr:row>33</xdr:row>
      <xdr:rowOff>161925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2457450" y="5334000"/>
          <a:ext cx="1619250" cy="1057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28</xdr:row>
      <xdr:rowOff>47625</xdr:rowOff>
    </xdr:from>
    <xdr:to>
      <xdr:col>2</xdr:col>
      <xdr:colOff>752475</xdr:colOff>
      <xdr:row>28</xdr:row>
      <xdr:rowOff>47625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9525" y="5429250"/>
          <a:ext cx="2381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28</xdr:row>
      <xdr:rowOff>57150</xdr:rowOff>
    </xdr:from>
    <xdr:to>
      <xdr:col>4</xdr:col>
      <xdr:colOff>800100</xdr:colOff>
      <xdr:row>33</xdr:row>
      <xdr:rowOff>161925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2457450" y="5438775"/>
          <a:ext cx="1619250" cy="1057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B15:F23"/>
  <sheetViews>
    <sheetView view="pageLayout" topLeftCell="A16" zoomScaleNormal="100" workbookViewId="0">
      <selection activeCell="B31" sqref="B31"/>
    </sheetView>
  </sheetViews>
  <sheetFormatPr baseColWidth="10" defaultRowHeight="18" x14ac:dyDescent="0.35"/>
  <cols>
    <col min="1" max="16384" width="11.42578125" style="3"/>
  </cols>
  <sheetData>
    <row r="15" spans="2:6" ht="76.5" customHeight="1" x14ac:dyDescent="0.35">
      <c r="B15" s="103" t="s">
        <v>0</v>
      </c>
      <c r="C15" s="104"/>
      <c r="D15" s="104"/>
      <c r="E15" s="104"/>
      <c r="F15" s="104"/>
    </row>
    <row r="17" spans="2:6" ht="69" customHeight="1" x14ac:dyDescent="0.35">
      <c r="B17" s="105" t="s">
        <v>1</v>
      </c>
      <c r="C17" s="105"/>
      <c r="D17" s="105"/>
      <c r="E17" s="105"/>
      <c r="F17" s="105"/>
    </row>
    <row r="19" spans="2:6" ht="27.75" x14ac:dyDescent="0.35">
      <c r="D19" s="4" t="s">
        <v>5</v>
      </c>
    </row>
    <row r="20" spans="2:6" ht="27.75" x14ac:dyDescent="0.35">
      <c r="D20" s="5" t="s">
        <v>6</v>
      </c>
    </row>
    <row r="21" spans="2:6" ht="27.75" x14ac:dyDescent="0.35">
      <c r="D21" s="6" t="s">
        <v>2</v>
      </c>
    </row>
    <row r="22" spans="2:6" ht="27.75" x14ac:dyDescent="0.35">
      <c r="D22" s="6" t="s">
        <v>3</v>
      </c>
    </row>
    <row r="23" spans="2:6" ht="27.75" x14ac:dyDescent="0.35">
      <c r="D23" s="6" t="s">
        <v>4</v>
      </c>
    </row>
  </sheetData>
  <mergeCells count="2">
    <mergeCell ref="B15:F15"/>
    <mergeCell ref="B17:F17"/>
  </mergeCells>
  <pageMargins left="0.7" right="0.7" top="0.75" bottom="0.75" header="0.3" footer="0.3"/>
  <pageSetup paperSize="9" orientation="portrait" horizontalDpi="4294967293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H83"/>
  <sheetViews>
    <sheetView view="pageLayout" topLeftCell="A37" zoomScaleNormal="100" workbookViewId="0">
      <selection activeCell="B5" sqref="B5"/>
    </sheetView>
  </sheetViews>
  <sheetFormatPr baseColWidth="10" defaultColWidth="11.42578125" defaultRowHeight="16.5" x14ac:dyDescent="0.3"/>
  <cols>
    <col min="1" max="1" width="4.7109375" style="2" bestFit="1" customWidth="1"/>
    <col min="2" max="2" width="11.5703125" style="2" bestFit="1" customWidth="1"/>
    <col min="3" max="6" width="11.42578125" style="2"/>
    <col min="7" max="8" width="15" style="2" customWidth="1"/>
    <col min="9" max="16384" width="11.42578125" style="2"/>
  </cols>
  <sheetData>
    <row r="1" spans="1:8" ht="21" x14ac:dyDescent="0.35">
      <c r="A1" s="24" t="s">
        <v>56</v>
      </c>
      <c r="B1" s="24" t="s">
        <v>57</v>
      </c>
      <c r="C1" s="133" t="s">
        <v>58</v>
      </c>
      <c r="D1" s="133"/>
      <c r="E1" s="133"/>
      <c r="F1" s="133"/>
      <c r="G1" s="24" t="s">
        <v>59</v>
      </c>
      <c r="H1" s="24" t="s">
        <v>60</v>
      </c>
    </row>
    <row r="2" spans="1:8" ht="21" x14ac:dyDescent="0.35">
      <c r="A2" s="25"/>
      <c r="B2" s="25"/>
      <c r="C2" s="26"/>
      <c r="D2" s="26"/>
      <c r="E2" s="134" t="s">
        <v>61</v>
      </c>
      <c r="F2" s="133"/>
      <c r="G2" s="27"/>
      <c r="H2" s="27"/>
    </row>
    <row r="3" spans="1:8" ht="18" x14ac:dyDescent="0.35">
      <c r="A3" s="28"/>
      <c r="B3" s="28"/>
      <c r="C3" s="135" t="s">
        <v>98</v>
      </c>
      <c r="D3" s="136"/>
      <c r="E3" s="136"/>
      <c r="F3" s="136"/>
      <c r="G3" s="29"/>
      <c r="H3" s="29"/>
    </row>
    <row r="4" spans="1:8" ht="18" x14ac:dyDescent="0.35">
      <c r="A4" s="30">
        <v>0</v>
      </c>
      <c r="B4" s="30">
        <v>2220</v>
      </c>
      <c r="C4" s="137" t="s">
        <v>99</v>
      </c>
      <c r="D4" s="137"/>
      <c r="E4" s="137"/>
      <c r="F4" s="137"/>
      <c r="G4" s="31">
        <v>75000</v>
      </c>
      <c r="H4" s="31"/>
    </row>
    <row r="5" spans="1:8" ht="18" x14ac:dyDescent="0.35">
      <c r="A5" s="30"/>
      <c r="B5" s="30">
        <v>2400</v>
      </c>
      <c r="C5" s="137" t="s">
        <v>62</v>
      </c>
      <c r="D5" s="137"/>
      <c r="E5" s="137"/>
      <c r="F5" s="137"/>
      <c r="G5" s="31">
        <v>10000</v>
      </c>
      <c r="H5" s="31"/>
    </row>
    <row r="6" spans="1:8" ht="18" x14ac:dyDescent="0.35">
      <c r="A6" s="30"/>
      <c r="B6" s="30">
        <v>5500</v>
      </c>
      <c r="C6" s="137" t="s">
        <v>100</v>
      </c>
      <c r="D6" s="137"/>
      <c r="E6" s="137"/>
      <c r="F6" s="137"/>
      <c r="G6" s="31">
        <v>15000</v>
      </c>
      <c r="H6" s="31"/>
    </row>
    <row r="7" spans="1:8" ht="18" x14ac:dyDescent="0.35">
      <c r="A7" s="30"/>
      <c r="B7" s="30">
        <v>5700</v>
      </c>
      <c r="C7" s="137" t="s">
        <v>64</v>
      </c>
      <c r="D7" s="137"/>
      <c r="E7" s="137"/>
      <c r="F7" s="137"/>
      <c r="G7" s="31">
        <v>5600</v>
      </c>
      <c r="H7" s="31"/>
    </row>
    <row r="8" spans="1:8" ht="18" x14ac:dyDescent="0.35">
      <c r="A8" s="30"/>
      <c r="B8" s="30">
        <v>1000</v>
      </c>
      <c r="C8" s="163" t="s">
        <v>101</v>
      </c>
      <c r="D8" s="163"/>
      <c r="E8" s="163"/>
      <c r="F8" s="163"/>
      <c r="G8" s="31"/>
      <c r="H8" s="31">
        <v>94350</v>
      </c>
    </row>
    <row r="9" spans="1:8" ht="18" x14ac:dyDescent="0.35">
      <c r="A9" s="30"/>
      <c r="B9" s="30">
        <v>1400</v>
      </c>
      <c r="C9" s="164" t="s">
        <v>102</v>
      </c>
      <c r="D9" s="164"/>
      <c r="E9" s="164"/>
      <c r="F9" s="164"/>
      <c r="G9" s="31"/>
      <c r="H9" s="31">
        <v>11250</v>
      </c>
    </row>
    <row r="10" spans="1:8" ht="18" x14ac:dyDescent="0.35">
      <c r="A10" s="30"/>
      <c r="B10" s="30"/>
      <c r="C10" s="137" t="s">
        <v>63</v>
      </c>
      <c r="D10" s="137"/>
      <c r="E10" s="137"/>
      <c r="F10" s="137"/>
      <c r="G10" s="32"/>
      <c r="H10" s="32"/>
    </row>
    <row r="11" spans="1:8" ht="18" x14ac:dyDescent="0.35">
      <c r="A11" s="33"/>
      <c r="B11" s="33"/>
      <c r="C11" s="128" t="s">
        <v>97</v>
      </c>
      <c r="D11" s="129"/>
      <c r="E11" s="129"/>
      <c r="F11" s="129"/>
      <c r="G11" s="31"/>
      <c r="H11" s="31"/>
    </row>
    <row r="12" spans="1:8" ht="18" x14ac:dyDescent="0.35">
      <c r="A12" s="30">
        <v>1</v>
      </c>
      <c r="B12" s="30">
        <v>6040</v>
      </c>
      <c r="C12" s="160" t="s">
        <v>103</v>
      </c>
      <c r="D12" s="161"/>
      <c r="E12" s="161"/>
      <c r="F12" s="162"/>
      <c r="G12" s="31">
        <f>190*7</f>
        <v>1330</v>
      </c>
      <c r="H12" s="31"/>
    </row>
    <row r="13" spans="1:8" ht="18" x14ac:dyDescent="0.35">
      <c r="A13" s="30"/>
      <c r="B13" s="30">
        <v>4110</v>
      </c>
      <c r="C13" s="130" t="s">
        <v>65</v>
      </c>
      <c r="D13" s="131"/>
      <c r="E13" s="131"/>
      <c r="F13" s="132"/>
      <c r="G13" s="31">
        <f>G12*21%</f>
        <v>279.3</v>
      </c>
      <c r="H13" s="31"/>
    </row>
    <row r="14" spans="1:8" ht="18" x14ac:dyDescent="0.35">
      <c r="A14" s="33"/>
      <c r="B14" s="33">
        <v>4400</v>
      </c>
      <c r="C14" s="163" t="s">
        <v>66</v>
      </c>
      <c r="D14" s="163"/>
      <c r="E14" s="163"/>
      <c r="F14" s="163"/>
      <c r="G14" s="31"/>
      <c r="H14" s="31">
        <f>SUM(G12:G13)</f>
        <v>1609.3</v>
      </c>
    </row>
    <row r="15" spans="1:8" ht="18" x14ac:dyDescent="0.35">
      <c r="A15" s="30"/>
      <c r="B15" s="30"/>
      <c r="C15" s="160" t="s">
        <v>104</v>
      </c>
      <c r="D15" s="161"/>
      <c r="E15" s="161"/>
      <c r="F15" s="162"/>
      <c r="G15" s="31"/>
      <c r="H15" s="31"/>
    </row>
    <row r="16" spans="1:8" ht="18" x14ac:dyDescent="0.35">
      <c r="A16" s="30"/>
      <c r="B16" s="30"/>
      <c r="C16" s="128" t="s">
        <v>105</v>
      </c>
      <c r="D16" s="129"/>
      <c r="E16" s="129"/>
      <c r="F16" s="129"/>
      <c r="G16" s="31"/>
      <c r="H16" s="31"/>
    </row>
    <row r="17" spans="1:8" ht="18" x14ac:dyDescent="0.35">
      <c r="A17" s="30">
        <v>2</v>
      </c>
      <c r="B17" s="30">
        <v>4000</v>
      </c>
      <c r="C17" s="160" t="s">
        <v>106</v>
      </c>
      <c r="D17" s="161"/>
      <c r="E17" s="161"/>
      <c r="F17" s="162"/>
      <c r="G17" s="31">
        <f>SUM(H18:H19)</f>
        <v>1379.4</v>
      </c>
      <c r="H17" s="31"/>
    </row>
    <row r="18" spans="1:8" ht="18" x14ac:dyDescent="0.35">
      <c r="A18" s="30"/>
      <c r="B18" s="30">
        <v>4510</v>
      </c>
      <c r="C18" s="163" t="s">
        <v>107</v>
      </c>
      <c r="D18" s="163"/>
      <c r="E18" s="163"/>
      <c r="F18" s="163"/>
      <c r="G18" s="31"/>
      <c r="H18" s="31">
        <f>H19*21%</f>
        <v>239.39999999999998</v>
      </c>
    </row>
    <row r="19" spans="1:8" ht="18" x14ac:dyDescent="0.35">
      <c r="A19" s="30"/>
      <c r="B19" s="30">
        <v>7030</v>
      </c>
      <c r="C19" s="164" t="s">
        <v>108</v>
      </c>
      <c r="D19" s="164"/>
      <c r="E19" s="164"/>
      <c r="F19" s="164"/>
      <c r="G19" s="31"/>
      <c r="H19" s="31">
        <f>285*4</f>
        <v>1140</v>
      </c>
    </row>
    <row r="20" spans="1:8" ht="18" x14ac:dyDescent="0.35">
      <c r="A20" s="30"/>
      <c r="B20" s="30"/>
      <c r="C20" s="130" t="s">
        <v>109</v>
      </c>
      <c r="D20" s="131"/>
      <c r="E20" s="131"/>
      <c r="F20" s="132"/>
      <c r="G20" s="31"/>
      <c r="H20" s="31"/>
    </row>
    <row r="21" spans="1:8" ht="18" x14ac:dyDescent="0.35">
      <c r="A21" s="30"/>
      <c r="B21" s="30"/>
      <c r="C21" s="128" t="s">
        <v>110</v>
      </c>
      <c r="D21" s="129"/>
      <c r="E21" s="129"/>
      <c r="F21" s="129"/>
      <c r="G21" s="31"/>
      <c r="H21" s="31"/>
    </row>
    <row r="22" spans="1:8" ht="18" x14ac:dyDescent="0.35">
      <c r="A22" s="30">
        <v>3</v>
      </c>
      <c r="B22" s="30">
        <v>4000</v>
      </c>
      <c r="C22" s="130" t="s">
        <v>106</v>
      </c>
      <c r="D22" s="131"/>
      <c r="E22" s="131"/>
      <c r="F22" s="132"/>
      <c r="G22" s="31">
        <f>SUM(H23:H24)</f>
        <v>1034.55</v>
      </c>
      <c r="H22" s="31"/>
    </row>
    <row r="23" spans="1:8" ht="18" x14ac:dyDescent="0.35">
      <c r="A23" s="30"/>
      <c r="B23" s="30">
        <v>4510</v>
      </c>
      <c r="C23" s="163" t="s">
        <v>107</v>
      </c>
      <c r="D23" s="163"/>
      <c r="E23" s="163"/>
      <c r="F23" s="163"/>
      <c r="G23" s="31"/>
      <c r="H23" s="31">
        <f>H24*21%</f>
        <v>179.54999999999998</v>
      </c>
    </row>
    <row r="24" spans="1:8" ht="18" x14ac:dyDescent="0.35">
      <c r="A24" s="30"/>
      <c r="B24" s="30">
        <v>7030</v>
      </c>
      <c r="C24" s="164" t="s">
        <v>108</v>
      </c>
      <c r="D24" s="164"/>
      <c r="E24" s="164"/>
      <c r="F24" s="164"/>
      <c r="G24" s="31"/>
      <c r="H24" s="31">
        <f>285*3</f>
        <v>855</v>
      </c>
    </row>
    <row r="25" spans="1:8" ht="18" x14ac:dyDescent="0.35">
      <c r="A25" s="30"/>
      <c r="B25" s="30"/>
      <c r="C25" s="130" t="s">
        <v>111</v>
      </c>
      <c r="D25" s="131"/>
      <c r="E25" s="131"/>
      <c r="F25" s="132"/>
      <c r="G25" s="31"/>
      <c r="H25" s="31"/>
    </row>
    <row r="26" spans="1:8" ht="18" x14ac:dyDescent="0.35">
      <c r="A26" s="30"/>
      <c r="B26" s="30"/>
      <c r="C26" s="128" t="s">
        <v>112</v>
      </c>
      <c r="D26" s="129"/>
      <c r="E26" s="129"/>
      <c r="F26" s="129"/>
      <c r="G26" s="31"/>
      <c r="H26" s="31"/>
    </row>
    <row r="27" spans="1:8" ht="18" x14ac:dyDescent="0.35">
      <c r="A27" s="30">
        <v>4</v>
      </c>
      <c r="B27" s="30">
        <v>4400</v>
      </c>
      <c r="C27" s="130" t="s">
        <v>113</v>
      </c>
      <c r="D27" s="131"/>
      <c r="E27" s="131"/>
      <c r="F27" s="132"/>
      <c r="G27" s="31">
        <v>1609.3</v>
      </c>
      <c r="H27" s="31"/>
    </row>
    <row r="28" spans="1:8" ht="18" x14ac:dyDescent="0.35">
      <c r="A28" s="30"/>
      <c r="B28" s="30">
        <v>5700</v>
      </c>
      <c r="C28" s="163" t="s">
        <v>114</v>
      </c>
      <c r="D28" s="163"/>
      <c r="E28" s="163"/>
      <c r="F28" s="163"/>
      <c r="G28" s="31"/>
      <c r="H28" s="31">
        <v>1609.3</v>
      </c>
    </row>
    <row r="29" spans="1:8" ht="18" x14ac:dyDescent="0.35">
      <c r="A29" s="33"/>
      <c r="B29" s="33"/>
      <c r="C29" s="137" t="s">
        <v>115</v>
      </c>
      <c r="D29" s="137"/>
      <c r="E29" s="137"/>
      <c r="F29" s="137"/>
      <c r="G29" s="31"/>
      <c r="H29" s="31"/>
    </row>
    <row r="30" spans="1:8" ht="18" x14ac:dyDescent="0.35">
      <c r="A30" s="30"/>
      <c r="B30" s="30"/>
      <c r="C30" s="128" t="s">
        <v>116</v>
      </c>
      <c r="D30" s="129"/>
      <c r="E30" s="129"/>
      <c r="F30" s="129"/>
      <c r="G30" s="31"/>
      <c r="H30" s="31"/>
    </row>
    <row r="31" spans="1:8" ht="18" x14ac:dyDescent="0.35">
      <c r="A31" s="30">
        <v>5</v>
      </c>
      <c r="B31" s="30">
        <v>5700</v>
      </c>
      <c r="C31" s="130" t="s">
        <v>64</v>
      </c>
      <c r="D31" s="131"/>
      <c r="E31" s="131"/>
      <c r="F31" s="132"/>
      <c r="G31" s="31">
        <v>1379.4</v>
      </c>
      <c r="H31" s="31"/>
    </row>
    <row r="32" spans="1:8" ht="18" x14ac:dyDescent="0.35">
      <c r="A32" s="33"/>
      <c r="B32" s="33">
        <v>4000</v>
      </c>
      <c r="C32" s="163" t="s">
        <v>117</v>
      </c>
      <c r="D32" s="163"/>
      <c r="E32" s="163"/>
      <c r="F32" s="163"/>
      <c r="G32" s="31"/>
      <c r="H32" s="31">
        <v>1379.4</v>
      </c>
    </row>
    <row r="33" spans="1:8" ht="18" x14ac:dyDescent="0.35">
      <c r="A33" s="30"/>
      <c r="B33" s="30"/>
      <c r="C33" s="165" t="s">
        <v>118</v>
      </c>
      <c r="D33" s="166"/>
      <c r="E33" s="166"/>
      <c r="F33" s="166"/>
      <c r="G33" s="31"/>
      <c r="H33" s="31"/>
    </row>
    <row r="34" spans="1:8" ht="18" x14ac:dyDescent="0.35">
      <c r="A34" s="30"/>
      <c r="B34" s="30"/>
      <c r="C34" s="128" t="s">
        <v>119</v>
      </c>
      <c r="D34" s="129"/>
      <c r="E34" s="129"/>
      <c r="F34" s="129"/>
      <c r="G34" s="31"/>
      <c r="H34" s="31"/>
    </row>
    <row r="35" spans="1:8" ht="18" x14ac:dyDescent="0.35">
      <c r="A35" s="30">
        <v>6</v>
      </c>
      <c r="B35" s="30">
        <v>2400</v>
      </c>
      <c r="C35" s="165" t="s">
        <v>62</v>
      </c>
      <c r="D35" s="166"/>
      <c r="E35" s="166"/>
      <c r="F35" s="166"/>
      <c r="G35" s="31">
        <v>1250</v>
      </c>
      <c r="H35" s="31"/>
    </row>
    <row r="36" spans="1:8" ht="18" x14ac:dyDescent="0.35">
      <c r="A36" s="30"/>
      <c r="B36" s="30">
        <v>4110</v>
      </c>
      <c r="C36" s="165" t="s">
        <v>65</v>
      </c>
      <c r="D36" s="166"/>
      <c r="E36" s="166"/>
      <c r="F36" s="166"/>
      <c r="G36" s="31">
        <f>1250*21%</f>
        <v>262.5</v>
      </c>
      <c r="H36" s="31"/>
    </row>
    <row r="37" spans="1:8" ht="18" x14ac:dyDescent="0.35">
      <c r="A37" s="30"/>
      <c r="B37" s="30">
        <v>4400</v>
      </c>
      <c r="C37" s="163" t="s">
        <v>66</v>
      </c>
      <c r="D37" s="163"/>
      <c r="E37" s="163"/>
      <c r="F37" s="163"/>
      <c r="G37" s="31"/>
      <c r="H37" s="31">
        <f>SUM(G35:G36)</f>
        <v>1512.5</v>
      </c>
    </row>
    <row r="38" spans="1:8" ht="18" x14ac:dyDescent="0.35">
      <c r="A38" s="33"/>
      <c r="B38" s="33"/>
      <c r="C38" s="137" t="s">
        <v>120</v>
      </c>
      <c r="D38" s="137"/>
      <c r="E38" s="137"/>
      <c r="F38" s="137"/>
      <c r="G38" s="31"/>
      <c r="H38" s="31"/>
    </row>
    <row r="39" spans="1:8" ht="18" x14ac:dyDescent="0.35">
      <c r="A39" s="91"/>
      <c r="B39" s="91"/>
      <c r="C39" s="167"/>
      <c r="D39" s="168"/>
      <c r="E39" s="168"/>
      <c r="F39" s="168"/>
      <c r="G39" s="92"/>
      <c r="H39" s="92"/>
    </row>
    <row r="40" spans="1:8" ht="18" x14ac:dyDescent="0.35">
      <c r="A40" s="91"/>
      <c r="B40" s="91"/>
      <c r="C40" s="169"/>
      <c r="D40" s="170"/>
      <c r="E40" s="170"/>
      <c r="F40" s="171"/>
      <c r="G40" s="92"/>
      <c r="H40" s="92"/>
    </row>
    <row r="41" spans="1:8" ht="21.75" thickBot="1" x14ac:dyDescent="0.4">
      <c r="A41" s="34"/>
      <c r="B41" s="34"/>
      <c r="C41" s="35"/>
      <c r="D41" s="36"/>
      <c r="E41" s="139" t="s">
        <v>67</v>
      </c>
      <c r="F41" s="134"/>
      <c r="G41" s="37">
        <f>SUM(G2:G40)</f>
        <v>114124.45</v>
      </c>
      <c r="H41" s="37">
        <f>SUM(H2:H40)</f>
        <v>114124.45</v>
      </c>
    </row>
    <row r="42" spans="1:8" ht="21.75" thickTop="1" x14ac:dyDescent="0.35">
      <c r="A42" s="24" t="s">
        <v>56</v>
      </c>
      <c r="B42" s="24" t="s">
        <v>57</v>
      </c>
      <c r="C42" s="133" t="s">
        <v>58</v>
      </c>
      <c r="D42" s="133"/>
      <c r="E42" s="133"/>
      <c r="F42" s="133"/>
      <c r="G42" s="24" t="s">
        <v>59</v>
      </c>
      <c r="H42" s="24" t="s">
        <v>60</v>
      </c>
    </row>
    <row r="43" spans="1:8" ht="21" x14ac:dyDescent="0.35">
      <c r="A43" s="25"/>
      <c r="B43" s="25"/>
      <c r="C43" s="26"/>
      <c r="D43" s="26"/>
      <c r="E43" s="134" t="s">
        <v>61</v>
      </c>
      <c r="F43" s="133"/>
      <c r="G43" s="93">
        <v>114124.45</v>
      </c>
      <c r="H43" s="93">
        <v>114124.45</v>
      </c>
    </row>
    <row r="44" spans="1:8" ht="18" x14ac:dyDescent="0.35">
      <c r="A44" s="28"/>
      <c r="B44" s="28"/>
      <c r="C44" s="135" t="s">
        <v>121</v>
      </c>
      <c r="D44" s="136"/>
      <c r="E44" s="136"/>
      <c r="F44" s="136"/>
      <c r="G44" s="29"/>
      <c r="H44" s="29"/>
    </row>
    <row r="45" spans="1:8" ht="18" x14ac:dyDescent="0.35">
      <c r="A45" s="30">
        <v>7</v>
      </c>
      <c r="B45" s="30">
        <v>4400</v>
      </c>
      <c r="C45" s="137" t="s">
        <v>113</v>
      </c>
      <c r="D45" s="137"/>
      <c r="E45" s="137"/>
      <c r="F45" s="137"/>
      <c r="G45" s="31">
        <v>1512.5</v>
      </c>
      <c r="H45" s="31"/>
    </row>
    <row r="46" spans="1:8" ht="18" x14ac:dyDescent="0.35">
      <c r="A46" s="30"/>
      <c r="B46" s="30">
        <v>5500</v>
      </c>
      <c r="C46" s="137" t="s">
        <v>100</v>
      </c>
      <c r="D46" s="137"/>
      <c r="E46" s="137"/>
      <c r="F46" s="137"/>
      <c r="G46" s="31">
        <v>1034.55</v>
      </c>
      <c r="H46" s="31"/>
    </row>
    <row r="47" spans="1:8" ht="18" x14ac:dyDescent="0.35">
      <c r="A47" s="30"/>
      <c r="B47" s="30">
        <v>4000</v>
      </c>
      <c r="C47" s="163" t="s">
        <v>117</v>
      </c>
      <c r="D47" s="163"/>
      <c r="E47" s="163"/>
      <c r="F47" s="163"/>
      <c r="G47" s="31"/>
      <c r="H47" s="31">
        <v>1034.55</v>
      </c>
    </row>
    <row r="48" spans="1:8" ht="18" x14ac:dyDescent="0.35">
      <c r="A48" s="30"/>
      <c r="B48" s="30">
        <v>5500</v>
      </c>
      <c r="C48" s="164" t="s">
        <v>122</v>
      </c>
      <c r="D48" s="164"/>
      <c r="E48" s="164"/>
      <c r="F48" s="164"/>
      <c r="G48" s="31"/>
      <c r="H48" s="31">
        <v>1512.5</v>
      </c>
    </row>
    <row r="49" spans="1:8" ht="18" x14ac:dyDescent="0.35">
      <c r="A49" s="30"/>
      <c r="B49" s="30"/>
      <c r="C49" s="137" t="s">
        <v>123</v>
      </c>
      <c r="D49" s="137"/>
      <c r="E49" s="137"/>
      <c r="F49" s="137"/>
      <c r="G49" s="31"/>
      <c r="H49" s="31"/>
    </row>
    <row r="50" spans="1:8" ht="18" x14ac:dyDescent="0.35">
      <c r="A50" s="30"/>
      <c r="B50" s="30"/>
      <c r="C50" s="128" t="s">
        <v>124</v>
      </c>
      <c r="D50" s="129"/>
      <c r="E50" s="129"/>
      <c r="F50" s="129"/>
      <c r="G50" s="31"/>
      <c r="H50" s="31"/>
    </row>
    <row r="51" spans="1:8" ht="18" x14ac:dyDescent="0.35">
      <c r="A51" s="30">
        <v>8</v>
      </c>
      <c r="B51" s="30">
        <v>4112</v>
      </c>
      <c r="C51" s="172" t="s">
        <v>125</v>
      </c>
      <c r="D51" s="173"/>
      <c r="E51" s="173"/>
      <c r="F51" s="174"/>
      <c r="G51" s="32">
        <v>541.79999999999995</v>
      </c>
      <c r="H51" s="32"/>
    </row>
    <row r="52" spans="1:8" ht="18" x14ac:dyDescent="0.35">
      <c r="A52" s="33"/>
      <c r="B52" s="33">
        <v>4510</v>
      </c>
      <c r="C52" s="137" t="s">
        <v>126</v>
      </c>
      <c r="D52" s="137"/>
      <c r="E52" s="137"/>
      <c r="F52" s="137"/>
      <c r="G52" s="31">
        <v>418.95</v>
      </c>
      <c r="H52" s="31"/>
    </row>
    <row r="53" spans="1:8" ht="18" x14ac:dyDescent="0.35">
      <c r="A53" s="30"/>
      <c r="B53" s="30">
        <v>4110</v>
      </c>
      <c r="C53" s="163" t="s">
        <v>127</v>
      </c>
      <c r="D53" s="163"/>
      <c r="E53" s="163"/>
      <c r="F53" s="163"/>
      <c r="G53" s="31"/>
      <c r="H53" s="31">
        <v>541.79999999999995</v>
      </c>
    </row>
    <row r="54" spans="1:8" ht="18" x14ac:dyDescent="0.35">
      <c r="A54" s="30"/>
      <c r="B54" s="30">
        <v>4112</v>
      </c>
      <c r="C54" s="164" t="s">
        <v>128</v>
      </c>
      <c r="D54" s="164"/>
      <c r="E54" s="164"/>
      <c r="F54" s="164"/>
      <c r="G54" s="31"/>
      <c r="H54" s="31">
        <v>418.95</v>
      </c>
    </row>
    <row r="55" spans="1:8" ht="18" x14ac:dyDescent="0.35">
      <c r="A55" s="33"/>
      <c r="B55" s="33"/>
      <c r="C55" s="137" t="s">
        <v>129</v>
      </c>
      <c r="D55" s="137"/>
      <c r="E55" s="137"/>
      <c r="F55" s="137"/>
      <c r="G55" s="31"/>
      <c r="H55" s="31"/>
    </row>
    <row r="56" spans="1:8" ht="18" x14ac:dyDescent="0.35">
      <c r="A56" s="30"/>
      <c r="B56" s="30"/>
      <c r="C56" s="128" t="s">
        <v>124</v>
      </c>
      <c r="D56" s="129"/>
      <c r="E56" s="129"/>
      <c r="F56" s="129"/>
      <c r="G56" s="31"/>
      <c r="H56" s="31"/>
    </row>
    <row r="57" spans="1:8" ht="18" x14ac:dyDescent="0.35">
      <c r="A57" s="30">
        <v>9</v>
      </c>
      <c r="B57" s="30">
        <v>6930</v>
      </c>
      <c r="C57" s="130" t="s">
        <v>131</v>
      </c>
      <c r="D57" s="131"/>
      <c r="E57" s="131"/>
      <c r="F57" s="132"/>
      <c r="G57" s="31">
        <v>665</v>
      </c>
      <c r="H57" s="31"/>
    </row>
    <row r="58" spans="1:8" ht="18" x14ac:dyDescent="0.35">
      <c r="A58" s="30"/>
      <c r="B58" s="30">
        <v>1400</v>
      </c>
      <c r="C58" s="163" t="s">
        <v>132</v>
      </c>
      <c r="D58" s="163"/>
      <c r="E58" s="163"/>
      <c r="F58" s="163"/>
      <c r="G58" s="31"/>
      <c r="H58" s="31">
        <v>665</v>
      </c>
    </row>
    <row r="59" spans="1:8" ht="18" x14ac:dyDescent="0.35">
      <c r="A59" s="30"/>
      <c r="B59" s="30"/>
      <c r="C59" s="130" t="s">
        <v>130</v>
      </c>
      <c r="D59" s="131"/>
      <c r="E59" s="131"/>
      <c r="F59" s="132"/>
      <c r="G59" s="31"/>
      <c r="H59" s="31"/>
    </row>
    <row r="60" spans="1:8" ht="18" x14ac:dyDescent="0.35">
      <c r="A60" s="91"/>
      <c r="B60" s="91"/>
      <c r="C60" s="167"/>
      <c r="D60" s="168"/>
      <c r="E60" s="168"/>
      <c r="F60" s="168"/>
      <c r="G60" s="92"/>
      <c r="H60" s="92"/>
    </row>
    <row r="61" spans="1:8" ht="18" x14ac:dyDescent="0.35">
      <c r="A61" s="91"/>
      <c r="B61" s="91"/>
      <c r="C61" s="169"/>
      <c r="D61" s="170"/>
      <c r="E61" s="170"/>
      <c r="F61" s="171"/>
      <c r="G61" s="92"/>
      <c r="H61" s="92"/>
    </row>
    <row r="62" spans="1:8" ht="18" x14ac:dyDescent="0.35">
      <c r="A62" s="91"/>
      <c r="B62" s="91"/>
      <c r="C62" s="169"/>
      <c r="D62" s="170"/>
      <c r="E62" s="170"/>
      <c r="F62" s="171"/>
      <c r="G62" s="92"/>
      <c r="H62" s="92"/>
    </row>
    <row r="63" spans="1:8" ht="18" x14ac:dyDescent="0.35">
      <c r="A63" s="91"/>
      <c r="B63" s="91"/>
      <c r="C63" s="169"/>
      <c r="D63" s="170"/>
      <c r="E63" s="170"/>
      <c r="F63" s="171"/>
      <c r="G63" s="92"/>
      <c r="H63" s="92"/>
    </row>
    <row r="64" spans="1:8" ht="18" x14ac:dyDescent="0.35">
      <c r="A64" s="91"/>
      <c r="B64" s="91"/>
      <c r="C64" s="169"/>
      <c r="D64" s="170"/>
      <c r="E64" s="170"/>
      <c r="F64" s="171"/>
      <c r="G64" s="92"/>
      <c r="H64" s="92"/>
    </row>
    <row r="65" spans="1:8" ht="18" x14ac:dyDescent="0.35">
      <c r="A65" s="91"/>
      <c r="B65" s="91"/>
      <c r="C65" s="169"/>
      <c r="D65" s="170"/>
      <c r="E65" s="170"/>
      <c r="F65" s="171"/>
      <c r="G65" s="92"/>
      <c r="H65" s="92"/>
    </row>
    <row r="66" spans="1:8" ht="18" x14ac:dyDescent="0.35">
      <c r="A66" s="91"/>
      <c r="B66" s="91"/>
      <c r="C66" s="169"/>
      <c r="D66" s="170"/>
      <c r="E66" s="170"/>
      <c r="F66" s="171"/>
      <c r="G66" s="92"/>
      <c r="H66" s="92"/>
    </row>
    <row r="67" spans="1:8" ht="18" x14ac:dyDescent="0.35">
      <c r="A67" s="91"/>
      <c r="B67" s="91"/>
      <c r="C67" s="169"/>
      <c r="D67" s="170"/>
      <c r="E67" s="170"/>
      <c r="F67" s="171"/>
      <c r="G67" s="92"/>
      <c r="H67" s="92"/>
    </row>
    <row r="68" spans="1:8" ht="18" x14ac:dyDescent="0.35">
      <c r="A68" s="91"/>
      <c r="B68" s="91"/>
      <c r="C68" s="169"/>
      <c r="D68" s="170"/>
      <c r="E68" s="170"/>
      <c r="F68" s="171"/>
      <c r="G68" s="92"/>
      <c r="H68" s="92"/>
    </row>
    <row r="69" spans="1:8" ht="18" x14ac:dyDescent="0.35">
      <c r="A69" s="91"/>
      <c r="B69" s="91"/>
      <c r="C69" s="169"/>
      <c r="D69" s="170"/>
      <c r="E69" s="170"/>
      <c r="F69" s="171"/>
      <c r="G69" s="92"/>
      <c r="H69" s="92"/>
    </row>
    <row r="70" spans="1:8" ht="18" x14ac:dyDescent="0.35">
      <c r="A70" s="94"/>
      <c r="B70" s="94"/>
      <c r="C70" s="175"/>
      <c r="D70" s="175"/>
      <c r="E70" s="175"/>
      <c r="F70" s="175"/>
      <c r="G70" s="92"/>
      <c r="H70" s="92"/>
    </row>
    <row r="71" spans="1:8" ht="18" x14ac:dyDescent="0.35">
      <c r="A71" s="91"/>
      <c r="B71" s="91"/>
      <c r="C71" s="167"/>
      <c r="D71" s="168"/>
      <c r="E71" s="168"/>
      <c r="F71" s="168"/>
      <c r="G71" s="92"/>
      <c r="H71" s="92"/>
    </row>
    <row r="72" spans="1:8" ht="18" x14ac:dyDescent="0.35">
      <c r="A72" s="91"/>
      <c r="B72" s="91"/>
      <c r="C72" s="169"/>
      <c r="D72" s="170"/>
      <c r="E72" s="170"/>
      <c r="F72" s="171"/>
      <c r="G72" s="92"/>
      <c r="H72" s="92"/>
    </row>
    <row r="73" spans="1:8" ht="18" x14ac:dyDescent="0.35">
      <c r="A73" s="94"/>
      <c r="B73" s="94"/>
      <c r="C73" s="175"/>
      <c r="D73" s="175"/>
      <c r="E73" s="175"/>
      <c r="F73" s="175"/>
      <c r="G73" s="92"/>
      <c r="H73" s="92"/>
    </row>
    <row r="74" spans="1:8" ht="18" x14ac:dyDescent="0.35">
      <c r="A74" s="91"/>
      <c r="B74" s="91"/>
      <c r="C74" s="167"/>
      <c r="D74" s="168"/>
      <c r="E74" s="168"/>
      <c r="F74" s="168"/>
      <c r="G74" s="92"/>
      <c r="H74" s="92"/>
    </row>
    <row r="75" spans="1:8" ht="18" x14ac:dyDescent="0.35">
      <c r="A75" s="91"/>
      <c r="B75" s="91"/>
      <c r="C75" s="167"/>
      <c r="D75" s="168"/>
      <c r="E75" s="168"/>
      <c r="F75" s="168"/>
      <c r="G75" s="92"/>
      <c r="H75" s="92"/>
    </row>
    <row r="76" spans="1:8" ht="18" x14ac:dyDescent="0.35">
      <c r="A76" s="91"/>
      <c r="B76" s="91"/>
      <c r="C76" s="167"/>
      <c r="D76" s="168"/>
      <c r="E76" s="168"/>
      <c r="F76" s="168"/>
      <c r="G76" s="92"/>
      <c r="H76" s="92"/>
    </row>
    <row r="77" spans="1:8" ht="18" x14ac:dyDescent="0.35">
      <c r="A77" s="91"/>
      <c r="B77" s="91"/>
      <c r="C77" s="167"/>
      <c r="D77" s="168"/>
      <c r="E77" s="168"/>
      <c r="F77" s="168"/>
      <c r="G77" s="92"/>
      <c r="H77" s="92"/>
    </row>
    <row r="78" spans="1:8" ht="18" x14ac:dyDescent="0.35">
      <c r="A78" s="91"/>
      <c r="B78" s="91"/>
      <c r="C78" s="169"/>
      <c r="D78" s="170"/>
      <c r="E78" s="170"/>
      <c r="F78" s="171"/>
      <c r="G78" s="92"/>
      <c r="H78" s="92"/>
    </row>
    <row r="79" spans="1:8" ht="18" x14ac:dyDescent="0.35">
      <c r="A79" s="94"/>
      <c r="B79" s="94"/>
      <c r="C79" s="175"/>
      <c r="D79" s="175"/>
      <c r="E79" s="175"/>
      <c r="F79" s="175"/>
      <c r="G79" s="92"/>
      <c r="H79" s="92"/>
    </row>
    <row r="80" spans="1:8" ht="18" x14ac:dyDescent="0.35">
      <c r="A80" s="91"/>
      <c r="B80" s="91"/>
      <c r="C80" s="167"/>
      <c r="D80" s="168"/>
      <c r="E80" s="168"/>
      <c r="F80" s="168"/>
      <c r="G80" s="92"/>
      <c r="H80" s="92"/>
    </row>
    <row r="81" spans="1:8" ht="18" x14ac:dyDescent="0.35">
      <c r="A81" s="91"/>
      <c r="B81" s="91"/>
      <c r="C81" s="169"/>
      <c r="D81" s="170"/>
      <c r="E81" s="170"/>
      <c r="F81" s="171"/>
      <c r="G81" s="92"/>
      <c r="H81" s="92"/>
    </row>
    <row r="82" spans="1:8" ht="21.75" thickBot="1" x14ac:dyDescent="0.4">
      <c r="A82" s="34"/>
      <c r="B82" s="34"/>
      <c r="C82" s="35"/>
      <c r="D82" s="36"/>
      <c r="E82" s="139" t="s">
        <v>67</v>
      </c>
      <c r="F82" s="134"/>
      <c r="G82" s="37">
        <f>SUM(G43:G81)</f>
        <v>118297.25</v>
      </c>
      <c r="H82" s="37">
        <f>SUM(H43:H81)</f>
        <v>118297.25</v>
      </c>
    </row>
    <row r="83" spans="1:8" ht="17.25" thickTop="1" x14ac:dyDescent="0.3"/>
  </sheetData>
  <mergeCells count="82">
    <mergeCell ref="C79:F79"/>
    <mergeCell ref="C80:F80"/>
    <mergeCell ref="C81:F81"/>
    <mergeCell ref="E82:F82"/>
    <mergeCell ref="C73:F73"/>
    <mergeCell ref="C74:F74"/>
    <mergeCell ref="C75:F75"/>
    <mergeCell ref="C76:F76"/>
    <mergeCell ref="C77:F77"/>
    <mergeCell ref="C78:F78"/>
    <mergeCell ref="C72:F72"/>
    <mergeCell ref="C61:F61"/>
    <mergeCell ref="C62:F62"/>
    <mergeCell ref="C63:F63"/>
    <mergeCell ref="C64:F64"/>
    <mergeCell ref="C65:F65"/>
    <mergeCell ref="C66:F66"/>
    <mergeCell ref="C67:F67"/>
    <mergeCell ref="C68:F68"/>
    <mergeCell ref="C69:F69"/>
    <mergeCell ref="C70:F70"/>
    <mergeCell ref="C71:F71"/>
    <mergeCell ref="C60:F60"/>
    <mergeCell ref="C49:F49"/>
    <mergeCell ref="C50:F50"/>
    <mergeCell ref="C51:F51"/>
    <mergeCell ref="C52:F52"/>
    <mergeCell ref="C53:F53"/>
    <mergeCell ref="C54:F54"/>
    <mergeCell ref="C55:F55"/>
    <mergeCell ref="C56:F56"/>
    <mergeCell ref="C57:F57"/>
    <mergeCell ref="C58:F58"/>
    <mergeCell ref="C59:F59"/>
    <mergeCell ref="C48:F48"/>
    <mergeCell ref="C37:F37"/>
    <mergeCell ref="C38:F38"/>
    <mergeCell ref="C39:F39"/>
    <mergeCell ref="C40:F40"/>
    <mergeCell ref="E41:F41"/>
    <mergeCell ref="C42:F42"/>
    <mergeCell ref="E43:F43"/>
    <mergeCell ref="C44:F44"/>
    <mergeCell ref="C45:F45"/>
    <mergeCell ref="C46:F46"/>
    <mergeCell ref="C47:F47"/>
    <mergeCell ref="C36:F36"/>
    <mergeCell ref="C25:F25"/>
    <mergeCell ref="C26:F26"/>
    <mergeCell ref="C27:F27"/>
    <mergeCell ref="C28:F28"/>
    <mergeCell ref="C29:F29"/>
    <mergeCell ref="C30:F30"/>
    <mergeCell ref="C31:F31"/>
    <mergeCell ref="C32:F32"/>
    <mergeCell ref="C33:F33"/>
    <mergeCell ref="C34:F34"/>
    <mergeCell ref="C35:F35"/>
    <mergeCell ref="C24:F24"/>
    <mergeCell ref="C13:F13"/>
    <mergeCell ref="C14:F14"/>
    <mergeCell ref="C15:F15"/>
    <mergeCell ref="C16:F16"/>
    <mergeCell ref="C17:F17"/>
    <mergeCell ref="C18:F18"/>
    <mergeCell ref="C19:F19"/>
    <mergeCell ref="C20:F20"/>
    <mergeCell ref="C21:F21"/>
    <mergeCell ref="C22:F22"/>
    <mergeCell ref="C23:F23"/>
    <mergeCell ref="C12:F12"/>
    <mergeCell ref="C1:F1"/>
    <mergeCell ref="E2:F2"/>
    <mergeCell ref="C3:F3"/>
    <mergeCell ref="C4:F4"/>
    <mergeCell ref="C5:F5"/>
    <mergeCell ref="C6:F6"/>
    <mergeCell ref="C7:F7"/>
    <mergeCell ref="C8:F8"/>
    <mergeCell ref="C9:F9"/>
    <mergeCell ref="C10:F10"/>
    <mergeCell ref="C11:F11"/>
  </mergeCells>
  <pageMargins left="0.52083333333333337" right="0.47916666666666669" top="0.75" bottom="0.75" header="0.3" footer="0.3"/>
  <pageSetup paperSize="9" orientation="portrait" horizontalDpi="4294967293" verticalDpi="0" r:id="rId1"/>
  <headerFooter>
    <oddHeader>&amp;C&amp;"Trebuchet MS,Gras"&amp;22LIVRE JOURNAL DE L'ENTREPRISE SUMAKERS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G13"/>
  <sheetViews>
    <sheetView view="pageLayout" zoomScaleNormal="100" workbookViewId="0">
      <selection activeCell="A14" sqref="A14"/>
    </sheetView>
  </sheetViews>
  <sheetFormatPr baseColWidth="10" defaultRowHeight="15" x14ac:dyDescent="0.25"/>
  <cols>
    <col min="4" max="4" width="12.7109375" customWidth="1"/>
    <col min="6" max="6" width="3.7109375" customWidth="1"/>
    <col min="7" max="7" width="20.7109375" customWidth="1"/>
  </cols>
  <sheetData>
    <row r="1" spans="1:7" ht="15" customHeight="1" x14ac:dyDescent="0.25">
      <c r="A1" s="142" t="s">
        <v>68</v>
      </c>
      <c r="B1" s="143"/>
      <c r="C1" s="143"/>
      <c r="D1" s="143"/>
      <c r="E1" s="143"/>
      <c r="F1" s="143"/>
      <c r="G1" s="144"/>
    </row>
    <row r="2" spans="1:7" ht="15" customHeight="1" x14ac:dyDescent="0.25">
      <c r="A2" s="145"/>
      <c r="B2" s="146"/>
      <c r="C2" s="146"/>
      <c r="D2" s="146"/>
      <c r="E2" s="146"/>
      <c r="F2" s="146"/>
      <c r="G2" s="147"/>
    </row>
    <row r="3" spans="1:7" ht="18" x14ac:dyDescent="0.35">
      <c r="A3" s="38"/>
      <c r="B3" s="39"/>
      <c r="C3" s="39"/>
      <c r="D3" s="39"/>
      <c r="E3" s="48"/>
      <c r="F3" s="39"/>
      <c r="G3" s="40"/>
    </row>
    <row r="4" spans="1:7" ht="18" x14ac:dyDescent="0.35">
      <c r="A4" s="148" t="s">
        <v>51</v>
      </c>
      <c r="B4" s="149"/>
      <c r="C4" s="149"/>
      <c r="D4" s="178"/>
      <c r="E4" s="49">
        <v>7</v>
      </c>
      <c r="F4" s="41"/>
      <c r="G4" s="98">
        <f>SUM(G5)</f>
        <v>1995</v>
      </c>
    </row>
    <row r="5" spans="1:7" ht="18" x14ac:dyDescent="0.35">
      <c r="A5" s="43"/>
      <c r="B5" s="150" t="s">
        <v>69</v>
      </c>
      <c r="C5" s="150"/>
      <c r="D5" s="179"/>
      <c r="E5" s="50">
        <v>70</v>
      </c>
      <c r="F5" s="56" t="s">
        <v>76</v>
      </c>
      <c r="G5" s="96">
        <v>1995</v>
      </c>
    </row>
    <row r="6" spans="1:7" ht="18" x14ac:dyDescent="0.35">
      <c r="A6" s="151" t="s">
        <v>70</v>
      </c>
      <c r="B6" s="180"/>
      <c r="C6" s="180"/>
      <c r="D6" s="181"/>
      <c r="E6" s="51">
        <v>6</v>
      </c>
      <c r="F6" s="34"/>
      <c r="G6" s="97">
        <f>SUM(G7:G8)</f>
        <v>1330</v>
      </c>
    </row>
    <row r="7" spans="1:7" ht="18" x14ac:dyDescent="0.35">
      <c r="A7" s="45"/>
      <c r="B7" s="153" t="s">
        <v>71</v>
      </c>
      <c r="C7" s="153"/>
      <c r="D7" s="182"/>
      <c r="E7" s="52">
        <v>60</v>
      </c>
      <c r="F7" s="57" t="s">
        <v>77</v>
      </c>
      <c r="G7" s="95">
        <v>1330</v>
      </c>
    </row>
    <row r="8" spans="1:7" ht="18" x14ac:dyDescent="0.35">
      <c r="A8" s="45"/>
      <c r="B8" s="153" t="s">
        <v>72</v>
      </c>
      <c r="C8" s="153"/>
      <c r="D8" s="182"/>
      <c r="E8" s="52">
        <v>61</v>
      </c>
      <c r="F8" s="57" t="s">
        <v>77</v>
      </c>
      <c r="G8" s="95">
        <v>0</v>
      </c>
    </row>
    <row r="9" spans="1:7" ht="18" x14ac:dyDescent="0.35">
      <c r="A9" s="43"/>
      <c r="B9" s="46"/>
      <c r="C9" s="46"/>
      <c r="D9" s="46"/>
      <c r="E9" s="53"/>
      <c r="F9" s="46"/>
      <c r="G9" s="96"/>
    </row>
    <row r="10" spans="1:7" ht="21" x14ac:dyDescent="0.35">
      <c r="A10" s="140" t="s">
        <v>73</v>
      </c>
      <c r="B10" s="176"/>
      <c r="C10" s="176"/>
      <c r="D10" s="177"/>
      <c r="E10" s="54" t="s">
        <v>74</v>
      </c>
      <c r="F10" s="55" t="s">
        <v>75</v>
      </c>
      <c r="G10" s="99">
        <f>G4-G6</f>
        <v>665</v>
      </c>
    </row>
    <row r="11" spans="1:7" ht="21" x14ac:dyDescent="0.35">
      <c r="A11" s="58"/>
      <c r="B11" s="59"/>
      <c r="C11" s="59"/>
      <c r="D11" s="59"/>
      <c r="E11" s="60"/>
      <c r="F11" s="60"/>
      <c r="G11" s="61"/>
    </row>
    <row r="12" spans="1:7" ht="18" x14ac:dyDescent="0.35">
      <c r="A12" s="3"/>
      <c r="B12" s="3"/>
      <c r="C12" s="3"/>
      <c r="D12" s="3"/>
      <c r="E12" s="3"/>
      <c r="F12" s="3"/>
      <c r="G12" s="3"/>
    </row>
    <row r="13" spans="1:7" ht="18" x14ac:dyDescent="0.35">
      <c r="A13" s="3" t="s">
        <v>133</v>
      </c>
      <c r="B13" s="3"/>
      <c r="C13" s="3"/>
      <c r="D13" s="3"/>
      <c r="E13" s="3"/>
      <c r="F13" s="3"/>
      <c r="G13" s="3"/>
    </row>
  </sheetData>
  <mergeCells count="7">
    <mergeCell ref="A10:D10"/>
    <mergeCell ref="A1:G2"/>
    <mergeCell ref="A4:D4"/>
    <mergeCell ref="B5:D5"/>
    <mergeCell ref="A6:D6"/>
    <mergeCell ref="B7:D7"/>
    <mergeCell ref="B8:D8"/>
  </mergeCells>
  <printOptions horizontalCentered="1"/>
  <pageMargins left="0.55118110236220474" right="0.59055118110236227" top="0.74803149606299213" bottom="0.74803149606299213" header="0.31496062992125984" footer="0.31496062992125984"/>
  <pageSetup paperSize="9" orientation="portrait" horizontalDpi="4294967293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J35"/>
  <sheetViews>
    <sheetView view="pageLayout" zoomScaleNormal="100" workbookViewId="0">
      <selection activeCell="D27" sqref="D27"/>
    </sheetView>
  </sheetViews>
  <sheetFormatPr baseColWidth="10" defaultRowHeight="15" x14ac:dyDescent="0.25"/>
  <sheetData>
    <row r="1" spans="1:10" ht="18.75" x14ac:dyDescent="0.25">
      <c r="A1" s="115" t="s">
        <v>135</v>
      </c>
      <c r="B1" s="115"/>
      <c r="C1" s="115"/>
      <c r="D1" s="115"/>
      <c r="E1" s="115"/>
      <c r="F1" s="115"/>
      <c r="G1" s="115"/>
      <c r="H1" s="115"/>
      <c r="I1" s="115"/>
      <c r="J1" s="115"/>
    </row>
    <row r="2" spans="1:10" x14ac:dyDescent="0.25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ht="15" customHeight="1" x14ac:dyDescent="0.25">
      <c r="A3" s="116" t="s">
        <v>7</v>
      </c>
      <c r="B3" s="117"/>
      <c r="C3" s="117"/>
      <c r="D3" s="117"/>
      <c r="E3" s="118"/>
      <c r="F3" s="116" t="s">
        <v>8</v>
      </c>
      <c r="G3" s="117"/>
      <c r="H3" s="117"/>
      <c r="I3" s="117"/>
      <c r="J3" s="118"/>
    </row>
    <row r="4" spans="1:10" ht="15" customHeight="1" x14ac:dyDescent="0.25">
      <c r="A4" s="119"/>
      <c r="B4" s="120"/>
      <c r="C4" s="120"/>
      <c r="D4" s="120"/>
      <c r="E4" s="121"/>
      <c r="F4" s="119"/>
      <c r="G4" s="120"/>
      <c r="H4" s="120"/>
      <c r="I4" s="120"/>
      <c r="J4" s="121"/>
    </row>
    <row r="5" spans="1:10" x14ac:dyDescent="0.25">
      <c r="A5" s="112" t="s">
        <v>9</v>
      </c>
      <c r="B5" s="113"/>
      <c r="C5" s="113"/>
      <c r="D5" s="8"/>
      <c r="E5" s="9"/>
      <c r="F5" s="112" t="s">
        <v>10</v>
      </c>
      <c r="G5" s="113"/>
      <c r="H5" s="114"/>
      <c r="I5" s="10"/>
      <c r="J5" s="9"/>
    </row>
    <row r="6" spans="1:10" x14ac:dyDescent="0.25">
      <c r="A6" s="11"/>
      <c r="B6" s="12"/>
      <c r="C6" s="12"/>
      <c r="D6" s="10"/>
      <c r="E6" s="9"/>
      <c r="F6" s="11"/>
      <c r="G6" s="12"/>
      <c r="H6" s="12"/>
      <c r="I6" s="10"/>
      <c r="J6" s="9"/>
    </row>
    <row r="7" spans="1:10" x14ac:dyDescent="0.25">
      <c r="A7" s="13" t="s">
        <v>11</v>
      </c>
      <c r="B7" s="12"/>
      <c r="C7" s="12"/>
      <c r="D7" s="10"/>
      <c r="E7" s="10">
        <f>SUM(D8:D10)</f>
        <v>86250</v>
      </c>
      <c r="F7" s="11" t="s">
        <v>12</v>
      </c>
      <c r="G7" s="12"/>
      <c r="H7" s="12"/>
      <c r="I7" s="10"/>
      <c r="J7" s="9">
        <f>SUM(I8)</f>
        <v>94350</v>
      </c>
    </row>
    <row r="8" spans="1:10" x14ac:dyDescent="0.25">
      <c r="A8" s="11" t="s">
        <v>13</v>
      </c>
      <c r="B8" s="12"/>
      <c r="C8" s="12"/>
      <c r="D8" s="10">
        <v>75000</v>
      </c>
      <c r="E8" s="9"/>
      <c r="F8" s="11" t="s">
        <v>14</v>
      </c>
      <c r="G8" s="12"/>
      <c r="H8" s="12"/>
      <c r="I8" s="10">
        <v>94350</v>
      </c>
      <c r="J8" s="9"/>
    </row>
    <row r="9" spans="1:10" x14ac:dyDescent="0.25">
      <c r="A9" s="11" t="s">
        <v>15</v>
      </c>
      <c r="B9" s="12"/>
      <c r="C9" s="12"/>
      <c r="D9" s="10"/>
      <c r="E9" s="9"/>
      <c r="F9" s="11"/>
      <c r="G9" s="12"/>
      <c r="H9" s="12"/>
      <c r="I9" s="10"/>
      <c r="J9" s="9"/>
    </row>
    <row r="10" spans="1:10" x14ac:dyDescent="0.25">
      <c r="A10" s="11" t="s">
        <v>16</v>
      </c>
      <c r="B10" s="12"/>
      <c r="C10" s="12"/>
      <c r="D10" s="10">
        <v>11250</v>
      </c>
      <c r="E10" s="9"/>
      <c r="F10" s="11" t="s">
        <v>17</v>
      </c>
      <c r="G10" s="12"/>
      <c r="H10" s="12"/>
      <c r="I10" s="10"/>
      <c r="J10" s="9"/>
    </row>
    <row r="11" spans="1:10" x14ac:dyDescent="0.25">
      <c r="A11" s="11"/>
      <c r="B11" s="12"/>
      <c r="C11" s="12"/>
      <c r="D11" s="10"/>
      <c r="E11" s="9"/>
      <c r="F11" s="11"/>
      <c r="G11" s="12"/>
      <c r="H11" s="12"/>
      <c r="I11" s="10"/>
      <c r="J11" s="9"/>
    </row>
    <row r="12" spans="1:10" x14ac:dyDescent="0.25">
      <c r="A12" s="112" t="s">
        <v>18</v>
      </c>
      <c r="B12" s="113"/>
      <c r="C12" s="113"/>
      <c r="D12" s="10"/>
      <c r="E12" s="9"/>
      <c r="F12" s="11" t="s">
        <v>19</v>
      </c>
      <c r="G12" s="12"/>
      <c r="H12" s="12"/>
      <c r="I12" s="10"/>
      <c r="J12" s="9">
        <v>11915</v>
      </c>
    </row>
    <row r="13" spans="1:10" x14ac:dyDescent="0.25">
      <c r="A13" s="11"/>
      <c r="B13" s="12"/>
      <c r="C13" s="12"/>
      <c r="D13" s="10"/>
      <c r="E13" s="9"/>
      <c r="F13" s="11" t="s">
        <v>20</v>
      </c>
      <c r="G13" s="12"/>
      <c r="H13" s="12"/>
      <c r="I13" s="10"/>
      <c r="J13" s="9"/>
    </row>
    <row r="14" spans="1:10" x14ac:dyDescent="0.25">
      <c r="A14" s="11" t="s">
        <v>21</v>
      </c>
      <c r="B14" s="12"/>
      <c r="C14" s="12"/>
      <c r="D14" s="10"/>
      <c r="E14" s="10">
        <f>SUM(D15:D16)</f>
        <v>0</v>
      </c>
      <c r="F14" s="11"/>
      <c r="G14" s="12"/>
      <c r="H14" s="12"/>
      <c r="I14" s="10"/>
      <c r="J14" s="9"/>
    </row>
    <row r="15" spans="1:10" x14ac:dyDescent="0.25">
      <c r="A15" s="11" t="s">
        <v>22</v>
      </c>
      <c r="B15" s="12"/>
      <c r="C15" s="12"/>
      <c r="D15" s="10"/>
      <c r="E15" s="9"/>
      <c r="F15" s="112" t="s">
        <v>23</v>
      </c>
      <c r="G15" s="113"/>
      <c r="H15" s="114"/>
      <c r="I15" s="10"/>
      <c r="J15" s="9"/>
    </row>
    <row r="16" spans="1:10" x14ac:dyDescent="0.25">
      <c r="A16" s="11" t="s">
        <v>24</v>
      </c>
      <c r="B16" s="12"/>
      <c r="C16" s="12"/>
      <c r="D16" s="10"/>
      <c r="E16" s="9"/>
      <c r="F16" s="11"/>
      <c r="G16" s="12"/>
      <c r="H16" s="12"/>
      <c r="I16" s="10"/>
      <c r="J16" s="9"/>
    </row>
    <row r="17" spans="1:10" x14ac:dyDescent="0.25">
      <c r="A17" s="11"/>
      <c r="B17" s="12"/>
      <c r="C17" s="12"/>
      <c r="D17" s="10"/>
      <c r="E17" s="9"/>
      <c r="F17" s="11" t="s">
        <v>25</v>
      </c>
      <c r="G17" s="12"/>
      <c r="H17" s="12"/>
      <c r="I17" s="10"/>
      <c r="J17" s="9">
        <f>SUM(I19:I20,I22:I23)</f>
        <v>0</v>
      </c>
    </row>
    <row r="18" spans="1:10" x14ac:dyDescent="0.25">
      <c r="A18" s="11" t="s">
        <v>26</v>
      </c>
      <c r="B18" s="12"/>
      <c r="C18" s="12"/>
      <c r="D18" s="10"/>
      <c r="E18" s="9"/>
      <c r="F18" s="11" t="s">
        <v>27</v>
      </c>
      <c r="G18" s="12"/>
      <c r="H18" s="12"/>
      <c r="I18" s="10"/>
      <c r="J18" s="9"/>
    </row>
    <row r="19" spans="1:10" x14ac:dyDescent="0.25">
      <c r="A19" s="11" t="s">
        <v>28</v>
      </c>
      <c r="B19" s="12"/>
      <c r="C19" s="12"/>
      <c r="D19" s="10"/>
      <c r="E19" s="10">
        <f>SUM(D21:D22)</f>
        <v>0</v>
      </c>
      <c r="F19" s="11" t="s">
        <v>29</v>
      </c>
      <c r="G19" s="12"/>
      <c r="H19" s="12"/>
      <c r="I19" s="10"/>
      <c r="J19" s="9"/>
    </row>
    <row r="20" spans="1:10" x14ac:dyDescent="0.25">
      <c r="A20" s="11" t="s">
        <v>30</v>
      </c>
      <c r="B20" s="12"/>
      <c r="C20" s="12"/>
      <c r="D20" s="10"/>
      <c r="E20" s="9"/>
      <c r="F20" s="11" t="s">
        <v>31</v>
      </c>
      <c r="G20" s="12"/>
      <c r="H20" s="12"/>
      <c r="I20" s="10"/>
      <c r="J20" s="9"/>
    </row>
    <row r="21" spans="1:10" x14ac:dyDescent="0.25">
      <c r="A21" s="11" t="s">
        <v>32</v>
      </c>
      <c r="B21" s="12"/>
      <c r="C21" s="12"/>
      <c r="D21" s="10"/>
      <c r="E21" s="9"/>
      <c r="F21" s="11" t="s">
        <v>33</v>
      </c>
      <c r="G21" s="12"/>
      <c r="H21" s="12"/>
      <c r="I21" s="10"/>
      <c r="J21" s="9"/>
    </row>
    <row r="22" spans="1:10" x14ac:dyDescent="0.25">
      <c r="A22" s="11" t="s">
        <v>34</v>
      </c>
      <c r="B22" s="12"/>
      <c r="C22" s="12"/>
      <c r="D22" s="10"/>
      <c r="E22" s="9"/>
      <c r="F22" s="11" t="s">
        <v>35</v>
      </c>
      <c r="G22" s="12"/>
      <c r="H22" s="12"/>
      <c r="I22" s="10"/>
      <c r="J22" s="9"/>
    </row>
    <row r="23" spans="1:10" x14ac:dyDescent="0.25">
      <c r="A23" s="11"/>
      <c r="B23" s="12"/>
      <c r="C23" s="12"/>
      <c r="D23" s="10"/>
      <c r="E23" s="9"/>
      <c r="F23" s="11" t="s">
        <v>36</v>
      </c>
      <c r="G23" s="12"/>
      <c r="H23" s="12"/>
      <c r="I23" s="10"/>
      <c r="J23" s="9"/>
    </row>
    <row r="24" spans="1:10" x14ac:dyDescent="0.25">
      <c r="A24" s="11" t="s">
        <v>37</v>
      </c>
      <c r="B24" s="12"/>
      <c r="C24" s="12"/>
      <c r="D24" s="10"/>
      <c r="E24" s="10">
        <f>SUM(D25:D26)</f>
        <v>122.85</v>
      </c>
      <c r="F24" s="11"/>
      <c r="G24" s="12"/>
      <c r="H24" s="12"/>
      <c r="I24" s="10"/>
      <c r="J24" s="9"/>
    </row>
    <row r="25" spans="1:10" x14ac:dyDescent="0.25">
      <c r="A25" s="11" t="s">
        <v>22</v>
      </c>
      <c r="B25" s="12"/>
      <c r="C25" s="12"/>
      <c r="D25" s="10"/>
      <c r="E25" s="9"/>
      <c r="F25" s="11" t="s">
        <v>38</v>
      </c>
      <c r="G25" s="12"/>
      <c r="H25" s="12"/>
      <c r="I25" s="10"/>
      <c r="J25" s="9">
        <f>SUM(I27:I28,I30,I32:I33,I34)</f>
        <v>0</v>
      </c>
    </row>
    <row r="26" spans="1:10" x14ac:dyDescent="0.25">
      <c r="A26" s="11" t="s">
        <v>24</v>
      </c>
      <c r="B26" s="12"/>
      <c r="C26" s="12"/>
      <c r="D26" s="10">
        <v>122.85</v>
      </c>
      <c r="E26" s="9"/>
      <c r="F26" s="11" t="s">
        <v>39</v>
      </c>
      <c r="G26" s="12"/>
      <c r="H26" s="12"/>
      <c r="I26" s="10"/>
      <c r="J26" s="9"/>
    </row>
    <row r="27" spans="1:10" x14ac:dyDescent="0.25">
      <c r="A27" s="11"/>
      <c r="B27" s="12"/>
      <c r="C27" s="12"/>
      <c r="D27" s="10"/>
      <c r="E27" s="9"/>
      <c r="F27" s="11" t="s">
        <v>40</v>
      </c>
      <c r="G27" s="12"/>
      <c r="H27" s="12"/>
      <c r="I27" s="10"/>
      <c r="J27" s="9"/>
    </row>
    <row r="28" spans="1:10" x14ac:dyDescent="0.25">
      <c r="A28" s="11" t="s">
        <v>41</v>
      </c>
      <c r="B28" s="12"/>
      <c r="C28" s="12"/>
      <c r="D28" s="10"/>
      <c r="E28" s="9">
        <f>14522.05+5370.1</f>
        <v>19892.150000000001</v>
      </c>
      <c r="F28" s="11" t="s">
        <v>42</v>
      </c>
      <c r="G28" s="12"/>
      <c r="H28" s="12"/>
      <c r="I28" s="10"/>
      <c r="J28" s="9"/>
    </row>
    <row r="29" spans="1:10" x14ac:dyDescent="0.25">
      <c r="A29" s="11"/>
      <c r="B29" s="12"/>
      <c r="C29" s="12"/>
      <c r="D29" s="10"/>
      <c r="E29" s="9"/>
      <c r="F29" s="11" t="s">
        <v>43</v>
      </c>
      <c r="G29" s="12"/>
      <c r="H29" s="12"/>
      <c r="I29" s="10"/>
      <c r="J29" s="9"/>
    </row>
    <row r="30" spans="1:10" x14ac:dyDescent="0.25">
      <c r="A30" s="11"/>
      <c r="B30" s="12"/>
      <c r="C30" s="12"/>
      <c r="D30" s="10"/>
      <c r="E30" s="9"/>
      <c r="F30" s="11" t="s">
        <v>35</v>
      </c>
      <c r="G30" s="12"/>
      <c r="H30" s="12"/>
      <c r="I30" s="10"/>
      <c r="J30" s="9"/>
    </row>
    <row r="31" spans="1:10" x14ac:dyDescent="0.25">
      <c r="A31" s="11"/>
      <c r="B31" s="12"/>
      <c r="C31" s="12"/>
      <c r="D31" s="10"/>
      <c r="E31" s="10"/>
      <c r="F31" s="12" t="s">
        <v>44</v>
      </c>
      <c r="G31" s="12"/>
      <c r="H31" s="12"/>
      <c r="I31" s="10"/>
      <c r="J31" s="9"/>
    </row>
    <row r="32" spans="1:10" x14ac:dyDescent="0.25">
      <c r="A32" s="11"/>
      <c r="D32" s="10"/>
      <c r="E32" s="10"/>
      <c r="F32" s="14" t="s">
        <v>45</v>
      </c>
      <c r="H32" s="12"/>
      <c r="I32" s="10"/>
      <c r="J32" s="10"/>
    </row>
    <row r="33" spans="1:10" x14ac:dyDescent="0.25">
      <c r="A33" s="11"/>
      <c r="D33" s="10"/>
      <c r="E33" s="10"/>
      <c r="F33" s="14" t="s">
        <v>46</v>
      </c>
      <c r="H33" s="12"/>
      <c r="I33" s="10"/>
      <c r="J33" s="10"/>
    </row>
    <row r="34" spans="1:10" ht="15.75" thickBot="1" x14ac:dyDescent="0.3">
      <c r="A34" s="11"/>
      <c r="D34" s="10"/>
      <c r="E34" s="10"/>
      <c r="F34" s="14" t="s">
        <v>47</v>
      </c>
      <c r="H34" s="12"/>
      <c r="I34" s="10"/>
      <c r="J34" s="10"/>
    </row>
    <row r="35" spans="1:10" x14ac:dyDescent="0.25">
      <c r="A35" s="15"/>
      <c r="B35" s="16"/>
      <c r="C35" s="16"/>
      <c r="D35" s="17"/>
      <c r="E35" s="18">
        <f>SUM(E5:E34)</f>
        <v>106265</v>
      </c>
      <c r="F35" s="16"/>
      <c r="G35" s="16"/>
      <c r="H35" s="16"/>
      <c r="I35" s="17"/>
      <c r="J35" s="18">
        <f>SUM(J5:J34)</f>
        <v>106265</v>
      </c>
    </row>
  </sheetData>
  <mergeCells count="7">
    <mergeCell ref="F15:H15"/>
    <mergeCell ref="A1:J1"/>
    <mergeCell ref="A3:E4"/>
    <mergeCell ref="F3:J4"/>
    <mergeCell ref="A5:C5"/>
    <mergeCell ref="F5:H5"/>
    <mergeCell ref="A12:C12"/>
  </mergeCells>
  <printOptions horizontalCentered="1"/>
  <pageMargins left="0.70866141732283472" right="0.70866141732283472" top="0.23622047244094491" bottom="0.74803149606299213" header="0.31496062992125984" footer="0.31496062992125984"/>
  <pageSetup paperSize="9" orientation="landscape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G18"/>
  <sheetViews>
    <sheetView tabSelected="1" view="pageLayout" zoomScaleNormal="100" workbookViewId="0">
      <selection activeCell="G5" sqref="G5"/>
    </sheetView>
  </sheetViews>
  <sheetFormatPr baseColWidth="10" defaultRowHeight="15" x14ac:dyDescent="0.25"/>
  <sheetData>
    <row r="1" spans="1:7" x14ac:dyDescent="0.25">
      <c r="A1" s="106" t="s">
        <v>141</v>
      </c>
      <c r="B1" s="107"/>
      <c r="C1" s="107"/>
      <c r="D1" s="107"/>
      <c r="E1" s="107"/>
      <c r="F1" s="107"/>
      <c r="G1" s="108"/>
    </row>
    <row r="2" spans="1:7" ht="44.25" customHeight="1" x14ac:dyDescent="0.25">
      <c r="A2" s="109"/>
      <c r="B2" s="110"/>
      <c r="C2" s="110"/>
      <c r="D2" s="110"/>
      <c r="E2" s="110"/>
      <c r="F2" s="110"/>
      <c r="G2" s="111"/>
    </row>
    <row r="3" spans="1:7" ht="18" x14ac:dyDescent="0.35">
      <c r="A3" s="38"/>
      <c r="B3" s="39"/>
      <c r="C3" s="39"/>
      <c r="D3" s="39"/>
      <c r="E3" s="39"/>
      <c r="F3" s="39"/>
      <c r="G3" s="40"/>
    </row>
    <row r="4" spans="1:7" ht="18" x14ac:dyDescent="0.35">
      <c r="A4" s="100">
        <v>1000</v>
      </c>
      <c r="B4" s="41"/>
      <c r="C4" s="41" t="s">
        <v>137</v>
      </c>
      <c r="D4" s="41"/>
      <c r="E4" s="41"/>
      <c r="F4" s="41"/>
      <c r="G4" s="42"/>
    </row>
    <row r="5" spans="1:7" ht="18" x14ac:dyDescent="0.35">
      <c r="A5" s="100">
        <v>1400</v>
      </c>
      <c r="B5" s="41"/>
      <c r="C5" s="41" t="s">
        <v>138</v>
      </c>
      <c r="D5" s="41"/>
      <c r="E5" s="41"/>
      <c r="F5" s="41"/>
      <c r="G5" s="42"/>
    </row>
    <row r="6" spans="1:7" ht="18" x14ac:dyDescent="0.35">
      <c r="A6" s="100">
        <v>2220</v>
      </c>
      <c r="B6" s="41"/>
      <c r="C6" s="41" t="s">
        <v>99</v>
      </c>
      <c r="D6" s="41"/>
      <c r="E6" s="41"/>
      <c r="F6" s="41"/>
      <c r="G6" s="42"/>
    </row>
    <row r="7" spans="1:7" ht="18" x14ac:dyDescent="0.35">
      <c r="A7" s="100">
        <v>2400</v>
      </c>
      <c r="B7" s="41"/>
      <c r="C7" s="41" t="s">
        <v>62</v>
      </c>
      <c r="E7" s="41"/>
      <c r="F7" s="41"/>
      <c r="G7" s="42"/>
    </row>
    <row r="8" spans="1:7" ht="18" x14ac:dyDescent="0.35">
      <c r="A8" s="100">
        <v>4000</v>
      </c>
      <c r="B8" s="41"/>
      <c r="C8" s="41" t="s">
        <v>106</v>
      </c>
      <c r="D8" s="41"/>
      <c r="E8" s="41"/>
      <c r="F8" s="41"/>
      <c r="G8" s="42"/>
    </row>
    <row r="9" spans="1:7" ht="18" x14ac:dyDescent="0.35">
      <c r="A9" s="100">
        <v>4110</v>
      </c>
      <c r="B9" s="41"/>
      <c r="C9" s="41" t="s">
        <v>65</v>
      </c>
      <c r="D9" s="41"/>
      <c r="E9" s="41"/>
      <c r="F9" s="41"/>
      <c r="G9" s="42"/>
    </row>
    <row r="10" spans="1:7" ht="18" x14ac:dyDescent="0.35">
      <c r="A10" s="100">
        <v>4112</v>
      </c>
      <c r="B10" s="41"/>
      <c r="C10" s="41" t="s">
        <v>139</v>
      </c>
      <c r="D10" s="41"/>
      <c r="E10" s="41"/>
      <c r="F10" s="41"/>
      <c r="G10" s="42"/>
    </row>
    <row r="11" spans="1:7" ht="18" x14ac:dyDescent="0.35">
      <c r="A11" s="100">
        <v>4400</v>
      </c>
      <c r="B11" s="41"/>
      <c r="C11" s="41" t="s">
        <v>113</v>
      </c>
      <c r="D11" s="41"/>
      <c r="E11" s="41"/>
      <c r="F11" s="41"/>
      <c r="G11" s="42"/>
    </row>
    <row r="12" spans="1:7" ht="18" x14ac:dyDescent="0.35">
      <c r="A12" s="100">
        <v>4510</v>
      </c>
      <c r="B12" s="41"/>
      <c r="C12" s="41" t="s">
        <v>126</v>
      </c>
      <c r="D12" s="41"/>
      <c r="E12" s="41"/>
      <c r="F12" s="41"/>
      <c r="G12" s="42"/>
    </row>
    <row r="13" spans="1:7" ht="18" x14ac:dyDescent="0.35">
      <c r="A13" s="101">
        <v>5500</v>
      </c>
      <c r="B13" s="102"/>
      <c r="C13" s="102" t="s">
        <v>100</v>
      </c>
      <c r="E13" s="41"/>
      <c r="F13" s="41"/>
      <c r="G13" s="42"/>
    </row>
    <row r="14" spans="1:7" ht="18" x14ac:dyDescent="0.35">
      <c r="A14" s="101">
        <v>5700</v>
      </c>
      <c r="B14" s="102"/>
      <c r="C14" s="102" t="s">
        <v>64</v>
      </c>
      <c r="E14" s="41"/>
      <c r="F14" s="41"/>
      <c r="G14" s="42"/>
    </row>
    <row r="15" spans="1:7" ht="18" x14ac:dyDescent="0.35">
      <c r="A15" s="100">
        <v>6040</v>
      </c>
      <c r="B15" s="102"/>
      <c r="C15" s="41" t="s">
        <v>103</v>
      </c>
      <c r="D15" s="41"/>
      <c r="E15" s="41"/>
      <c r="F15" s="41"/>
      <c r="G15" s="42"/>
    </row>
    <row r="16" spans="1:7" ht="18" x14ac:dyDescent="0.35">
      <c r="A16" s="100">
        <v>6930</v>
      </c>
      <c r="B16" s="102"/>
      <c r="C16" s="41" t="s">
        <v>131</v>
      </c>
      <c r="D16" s="41"/>
      <c r="E16" s="41"/>
      <c r="F16" s="41"/>
      <c r="G16" s="42"/>
    </row>
    <row r="17" spans="1:7" ht="18" x14ac:dyDescent="0.35">
      <c r="A17" s="100">
        <v>7030</v>
      </c>
      <c r="B17" s="102"/>
      <c r="C17" s="41" t="s">
        <v>140</v>
      </c>
      <c r="D17" s="41"/>
      <c r="E17" s="41"/>
      <c r="F17" s="41"/>
      <c r="G17" s="42"/>
    </row>
    <row r="18" spans="1:7" ht="18" x14ac:dyDescent="0.35">
      <c r="A18" s="43"/>
      <c r="B18" s="46"/>
      <c r="C18" s="46"/>
      <c r="D18" s="46"/>
      <c r="E18" s="46"/>
      <c r="F18" s="46"/>
      <c r="G18" s="44"/>
    </row>
  </sheetData>
  <sortState ref="G4:G17">
    <sortCondition ref="G4"/>
  </sortState>
  <mergeCells count="1">
    <mergeCell ref="A1:G2"/>
  </mergeCells>
  <pageMargins left="0.7" right="0.7" top="0.75" bottom="0.75" header="0.3" footer="0.3"/>
  <pageSetup paperSize="9" orientation="portrait" horizontalDpi="4294967293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J35"/>
  <sheetViews>
    <sheetView view="pageLayout" topLeftCell="A13" zoomScaleNormal="100" workbookViewId="0">
      <selection activeCell="K35" sqref="K35"/>
    </sheetView>
  </sheetViews>
  <sheetFormatPr baseColWidth="10" defaultRowHeight="15" x14ac:dyDescent="0.25"/>
  <sheetData>
    <row r="1" spans="1:10" ht="18.75" x14ac:dyDescent="0.25">
      <c r="A1" s="115" t="s">
        <v>49</v>
      </c>
      <c r="B1" s="115"/>
      <c r="C1" s="115"/>
      <c r="D1" s="115"/>
      <c r="E1" s="115"/>
      <c r="F1" s="115"/>
      <c r="G1" s="115"/>
      <c r="H1" s="115"/>
      <c r="I1" s="115"/>
      <c r="J1" s="115"/>
    </row>
    <row r="2" spans="1:10" ht="6.75" customHeight="1" x14ac:dyDescent="0.25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x14ac:dyDescent="0.25">
      <c r="A3" s="116" t="s">
        <v>7</v>
      </c>
      <c r="B3" s="117"/>
      <c r="C3" s="117"/>
      <c r="D3" s="117"/>
      <c r="E3" s="118"/>
      <c r="F3" s="116" t="s">
        <v>8</v>
      </c>
      <c r="G3" s="117"/>
      <c r="H3" s="117"/>
      <c r="I3" s="117"/>
      <c r="J3" s="118"/>
    </row>
    <row r="4" spans="1:10" x14ac:dyDescent="0.25">
      <c r="A4" s="119"/>
      <c r="B4" s="120"/>
      <c r="C4" s="120"/>
      <c r="D4" s="120"/>
      <c r="E4" s="121"/>
      <c r="F4" s="119"/>
      <c r="G4" s="120"/>
      <c r="H4" s="120"/>
      <c r="I4" s="120"/>
      <c r="J4" s="121"/>
    </row>
    <row r="5" spans="1:10" x14ac:dyDescent="0.25">
      <c r="A5" s="112" t="s">
        <v>9</v>
      </c>
      <c r="B5" s="113"/>
      <c r="C5" s="113"/>
      <c r="D5" s="8"/>
      <c r="E5" s="9"/>
      <c r="F5" s="112" t="s">
        <v>10</v>
      </c>
      <c r="G5" s="113"/>
      <c r="H5" s="114"/>
      <c r="I5" s="10"/>
      <c r="J5" s="9"/>
    </row>
    <row r="6" spans="1:10" x14ac:dyDescent="0.25">
      <c r="A6" s="11"/>
      <c r="B6" s="12"/>
      <c r="C6" s="12"/>
      <c r="D6" s="10"/>
      <c r="E6" s="9"/>
      <c r="F6" s="11"/>
      <c r="G6" s="12"/>
      <c r="H6" s="12"/>
      <c r="I6" s="10"/>
      <c r="J6" s="9"/>
    </row>
    <row r="7" spans="1:10" x14ac:dyDescent="0.25">
      <c r="A7" s="13" t="s">
        <v>11</v>
      </c>
      <c r="B7" s="12"/>
      <c r="C7" s="12"/>
      <c r="D7" s="10"/>
      <c r="E7" s="10" t="s">
        <v>48</v>
      </c>
      <c r="F7" s="11" t="s">
        <v>12</v>
      </c>
      <c r="G7" s="12"/>
      <c r="H7" s="12"/>
      <c r="I7" s="10"/>
      <c r="J7" s="10" t="s">
        <v>48</v>
      </c>
    </row>
    <row r="8" spans="1:10" x14ac:dyDescent="0.25">
      <c r="A8" s="11" t="s">
        <v>13</v>
      </c>
      <c r="B8" s="12"/>
      <c r="C8" s="12"/>
      <c r="D8" s="10" t="s">
        <v>48</v>
      </c>
      <c r="E8" s="9"/>
      <c r="F8" s="11" t="s">
        <v>14</v>
      </c>
      <c r="G8" s="12"/>
      <c r="H8" s="12"/>
      <c r="I8" s="10"/>
      <c r="J8" s="9"/>
    </row>
    <row r="9" spans="1:10" x14ac:dyDescent="0.25">
      <c r="A9" s="11" t="s">
        <v>15</v>
      </c>
      <c r="B9" s="12"/>
      <c r="C9" s="12"/>
      <c r="D9" s="10" t="s">
        <v>48</v>
      </c>
      <c r="E9" s="9"/>
      <c r="F9" s="11"/>
      <c r="G9" s="12"/>
      <c r="H9" s="12"/>
      <c r="I9" s="10"/>
      <c r="J9" s="9"/>
    </row>
    <row r="10" spans="1:10" x14ac:dyDescent="0.25">
      <c r="A10" s="11" t="s">
        <v>16</v>
      </c>
      <c r="B10" s="12"/>
      <c r="C10" s="12"/>
      <c r="D10" s="10" t="s">
        <v>48</v>
      </c>
      <c r="E10" s="9"/>
      <c r="F10" s="11" t="s">
        <v>17</v>
      </c>
      <c r="G10" s="12"/>
      <c r="H10" s="12"/>
      <c r="I10" s="10"/>
      <c r="J10" s="10" t="s">
        <v>48</v>
      </c>
    </row>
    <row r="11" spans="1:10" x14ac:dyDescent="0.25">
      <c r="A11" s="11"/>
      <c r="B11" s="12"/>
      <c r="C11" s="12"/>
      <c r="D11" s="10"/>
      <c r="E11" s="9"/>
      <c r="F11" s="11"/>
      <c r="G11" s="12"/>
      <c r="H11" s="12"/>
      <c r="I11" s="10"/>
      <c r="J11" s="9"/>
    </row>
    <row r="12" spans="1:10" x14ac:dyDescent="0.25">
      <c r="A12" s="112" t="s">
        <v>18</v>
      </c>
      <c r="B12" s="113"/>
      <c r="C12" s="113"/>
      <c r="D12" s="10"/>
      <c r="E12" s="9"/>
      <c r="F12" s="11" t="s">
        <v>19</v>
      </c>
      <c r="G12" s="12"/>
      <c r="H12" s="12"/>
      <c r="I12" s="10"/>
      <c r="J12" s="10" t="s">
        <v>48</v>
      </c>
    </row>
    <row r="13" spans="1:10" x14ac:dyDescent="0.25">
      <c r="A13" s="11"/>
      <c r="B13" s="12"/>
      <c r="C13" s="12"/>
      <c r="D13" s="10"/>
      <c r="E13" s="9"/>
      <c r="F13" s="11" t="s">
        <v>20</v>
      </c>
      <c r="G13" s="12"/>
      <c r="H13" s="12"/>
      <c r="I13" s="10"/>
      <c r="J13" s="9"/>
    </row>
    <row r="14" spans="1:10" x14ac:dyDescent="0.25">
      <c r="A14" s="11" t="s">
        <v>21</v>
      </c>
      <c r="B14" s="12"/>
      <c r="C14" s="12"/>
      <c r="D14" s="10"/>
      <c r="E14" s="10" t="s">
        <v>48</v>
      </c>
      <c r="F14" s="11"/>
      <c r="G14" s="12"/>
      <c r="H14" s="12"/>
      <c r="I14" s="10"/>
      <c r="J14" s="9"/>
    </row>
    <row r="15" spans="1:10" x14ac:dyDescent="0.25">
      <c r="A15" s="11" t="s">
        <v>22</v>
      </c>
      <c r="B15" s="12"/>
      <c r="C15" s="12"/>
      <c r="D15" s="10" t="s">
        <v>48</v>
      </c>
      <c r="E15" s="9"/>
      <c r="F15" s="112" t="s">
        <v>23</v>
      </c>
      <c r="G15" s="113"/>
      <c r="H15" s="114"/>
      <c r="I15" s="10"/>
      <c r="J15" s="9"/>
    </row>
    <row r="16" spans="1:10" x14ac:dyDescent="0.25">
      <c r="A16" s="11" t="s">
        <v>24</v>
      </c>
      <c r="B16" s="12"/>
      <c r="C16" s="12"/>
      <c r="D16" s="10" t="s">
        <v>48</v>
      </c>
      <c r="E16" s="9"/>
      <c r="F16" s="11"/>
      <c r="G16" s="12"/>
      <c r="H16" s="12"/>
      <c r="I16" s="10"/>
      <c r="J16" s="9"/>
    </row>
    <row r="17" spans="1:10" x14ac:dyDescent="0.25">
      <c r="A17" s="11"/>
      <c r="B17" s="12"/>
      <c r="C17" s="12"/>
      <c r="D17" s="10"/>
      <c r="E17" s="9"/>
      <c r="F17" s="11" t="s">
        <v>25</v>
      </c>
      <c r="G17" s="12"/>
      <c r="H17" s="12"/>
      <c r="I17" s="10"/>
      <c r="J17" s="10" t="s">
        <v>48</v>
      </c>
    </row>
    <row r="18" spans="1:10" x14ac:dyDescent="0.25">
      <c r="A18" s="11" t="s">
        <v>26</v>
      </c>
      <c r="B18" s="12"/>
      <c r="C18" s="12"/>
      <c r="D18" s="10"/>
      <c r="E18" s="9"/>
      <c r="F18" s="11" t="s">
        <v>27</v>
      </c>
      <c r="G18" s="12"/>
      <c r="H18" s="12"/>
      <c r="I18" s="10"/>
      <c r="J18" s="9"/>
    </row>
    <row r="19" spans="1:10" x14ac:dyDescent="0.25">
      <c r="A19" s="11" t="s">
        <v>28</v>
      </c>
      <c r="B19" s="12"/>
      <c r="C19" s="12"/>
      <c r="D19" s="10"/>
      <c r="E19" s="10" t="s">
        <v>48</v>
      </c>
      <c r="F19" s="11" t="s">
        <v>29</v>
      </c>
      <c r="G19" s="12"/>
      <c r="H19" s="12"/>
      <c r="I19" s="10" t="s">
        <v>48</v>
      </c>
      <c r="J19" s="9"/>
    </row>
    <row r="20" spans="1:10" x14ac:dyDescent="0.25">
      <c r="A20" s="11" t="s">
        <v>30</v>
      </c>
      <c r="B20" s="12"/>
      <c r="C20" s="12"/>
      <c r="D20" s="10"/>
      <c r="E20" s="9"/>
      <c r="F20" s="11" t="s">
        <v>31</v>
      </c>
      <c r="G20" s="12"/>
      <c r="H20" s="12"/>
      <c r="I20" s="10" t="s">
        <v>48</v>
      </c>
      <c r="J20" s="9"/>
    </row>
    <row r="21" spans="1:10" x14ac:dyDescent="0.25">
      <c r="A21" s="11" t="s">
        <v>32</v>
      </c>
      <c r="B21" s="12"/>
      <c r="C21" s="12"/>
      <c r="D21" s="10" t="s">
        <v>48</v>
      </c>
      <c r="E21" s="9"/>
      <c r="F21" s="11" t="s">
        <v>33</v>
      </c>
      <c r="G21" s="12"/>
      <c r="H21" s="12"/>
      <c r="I21" s="10"/>
      <c r="J21" s="9"/>
    </row>
    <row r="22" spans="1:10" x14ac:dyDescent="0.25">
      <c r="A22" s="11" t="s">
        <v>34</v>
      </c>
      <c r="B22" s="12"/>
      <c r="C22" s="12"/>
      <c r="D22" s="10" t="s">
        <v>48</v>
      </c>
      <c r="E22" s="9"/>
      <c r="F22" s="11" t="s">
        <v>35</v>
      </c>
      <c r="G22" s="12"/>
      <c r="H22" s="12"/>
      <c r="I22" s="10" t="s">
        <v>48</v>
      </c>
      <c r="J22" s="9"/>
    </row>
    <row r="23" spans="1:10" x14ac:dyDescent="0.25">
      <c r="A23" s="11"/>
      <c r="B23" s="12"/>
      <c r="C23" s="12"/>
      <c r="D23" s="10"/>
      <c r="E23" s="9"/>
      <c r="F23" s="11" t="s">
        <v>36</v>
      </c>
      <c r="G23" s="12"/>
      <c r="H23" s="12"/>
      <c r="I23" s="10" t="s">
        <v>48</v>
      </c>
      <c r="J23" s="9"/>
    </row>
    <row r="24" spans="1:10" x14ac:dyDescent="0.25">
      <c r="A24" s="11" t="s">
        <v>37</v>
      </c>
      <c r="B24" s="12"/>
      <c r="C24" s="12"/>
      <c r="D24" s="10"/>
      <c r="E24" s="10" t="s">
        <v>48</v>
      </c>
      <c r="F24" s="11"/>
      <c r="G24" s="12"/>
      <c r="H24" s="12"/>
      <c r="I24" s="10"/>
      <c r="J24" s="9"/>
    </row>
    <row r="25" spans="1:10" x14ac:dyDescent="0.25">
      <c r="A25" s="11" t="s">
        <v>22</v>
      </c>
      <c r="B25" s="12"/>
      <c r="C25" s="12"/>
      <c r="D25" s="10" t="s">
        <v>48</v>
      </c>
      <c r="E25" s="9"/>
      <c r="F25" s="11" t="s">
        <v>38</v>
      </c>
      <c r="G25" s="12"/>
      <c r="H25" s="12"/>
      <c r="I25" s="10"/>
      <c r="J25" s="10" t="s">
        <v>48</v>
      </c>
    </row>
    <row r="26" spans="1:10" x14ac:dyDescent="0.25">
      <c r="A26" s="11" t="s">
        <v>24</v>
      </c>
      <c r="B26" s="12"/>
      <c r="C26" s="12"/>
      <c r="D26" s="10" t="s">
        <v>48</v>
      </c>
      <c r="E26" s="9"/>
      <c r="F26" s="11" t="s">
        <v>39</v>
      </c>
      <c r="G26" s="12"/>
      <c r="H26" s="12"/>
      <c r="I26" s="10"/>
      <c r="J26" s="9"/>
    </row>
    <row r="27" spans="1:10" x14ac:dyDescent="0.25">
      <c r="A27" s="11"/>
      <c r="B27" s="12"/>
      <c r="C27" s="12"/>
      <c r="D27" s="10"/>
      <c r="E27" s="9"/>
      <c r="F27" s="11" t="s">
        <v>40</v>
      </c>
      <c r="G27" s="12"/>
      <c r="H27" s="12"/>
      <c r="I27" s="10" t="s">
        <v>48</v>
      </c>
      <c r="J27" s="9"/>
    </row>
    <row r="28" spans="1:10" x14ac:dyDescent="0.25">
      <c r="A28" s="11" t="s">
        <v>41</v>
      </c>
      <c r="B28" s="12"/>
      <c r="C28" s="12"/>
      <c r="D28" s="10"/>
      <c r="E28" s="10" t="s">
        <v>48</v>
      </c>
      <c r="F28" s="11" t="s">
        <v>42</v>
      </c>
      <c r="G28" s="12"/>
      <c r="H28" s="12"/>
      <c r="I28" s="10" t="s">
        <v>48</v>
      </c>
      <c r="J28" s="9"/>
    </row>
    <row r="29" spans="1:10" x14ac:dyDescent="0.25">
      <c r="A29" s="11"/>
      <c r="B29" s="12"/>
      <c r="C29" s="12"/>
      <c r="D29" s="10"/>
      <c r="E29" s="9"/>
      <c r="F29" s="11" t="s">
        <v>43</v>
      </c>
      <c r="G29" s="12"/>
      <c r="H29" s="12"/>
      <c r="I29" s="10"/>
      <c r="J29" s="9"/>
    </row>
    <row r="30" spans="1:10" x14ac:dyDescent="0.25">
      <c r="A30" s="11"/>
      <c r="B30" s="12"/>
      <c r="C30" s="12"/>
      <c r="D30" s="10"/>
      <c r="E30" s="9"/>
      <c r="F30" s="11" t="s">
        <v>35</v>
      </c>
      <c r="G30" s="12"/>
      <c r="H30" s="12"/>
      <c r="I30" s="10" t="s">
        <v>48</v>
      </c>
      <c r="J30" s="9"/>
    </row>
    <row r="31" spans="1:10" x14ac:dyDescent="0.25">
      <c r="A31" s="11"/>
      <c r="B31" s="12"/>
      <c r="C31" s="12"/>
      <c r="D31" s="10"/>
      <c r="E31" s="10"/>
      <c r="F31" s="12" t="s">
        <v>44</v>
      </c>
      <c r="G31" s="12"/>
      <c r="H31" s="12"/>
      <c r="I31" s="10"/>
      <c r="J31" s="9"/>
    </row>
    <row r="32" spans="1:10" x14ac:dyDescent="0.25">
      <c r="A32" s="11"/>
      <c r="D32" s="10"/>
      <c r="E32" s="10"/>
      <c r="F32" s="14" t="s">
        <v>45</v>
      </c>
      <c r="H32" s="12"/>
      <c r="I32" s="10" t="s">
        <v>48</v>
      </c>
      <c r="J32" s="10"/>
    </row>
    <row r="33" spans="1:10" x14ac:dyDescent="0.25">
      <c r="A33" s="11"/>
      <c r="D33" s="10"/>
      <c r="E33" s="10"/>
      <c r="F33" s="14" t="s">
        <v>46</v>
      </c>
      <c r="H33" s="12"/>
      <c r="I33" s="10" t="s">
        <v>48</v>
      </c>
      <c r="J33" s="10"/>
    </row>
    <row r="34" spans="1:10" ht="15.75" thickBot="1" x14ac:dyDescent="0.3">
      <c r="A34" s="11"/>
      <c r="D34" s="10"/>
      <c r="E34" s="10"/>
      <c r="F34" s="14" t="s">
        <v>47</v>
      </c>
      <c r="H34" s="12"/>
      <c r="I34" s="10" t="s">
        <v>48</v>
      </c>
      <c r="J34" s="10"/>
    </row>
    <row r="35" spans="1:10" x14ac:dyDescent="0.25">
      <c r="A35" s="15"/>
      <c r="B35" s="16"/>
      <c r="C35" s="16"/>
      <c r="D35" s="17"/>
      <c r="E35" s="18" t="s">
        <v>48</v>
      </c>
      <c r="F35" s="16"/>
      <c r="G35" s="16"/>
      <c r="H35" s="16"/>
      <c r="I35" s="17"/>
      <c r="J35" s="18" t="s">
        <v>48</v>
      </c>
    </row>
  </sheetData>
  <mergeCells count="7">
    <mergeCell ref="F15:H15"/>
    <mergeCell ref="A1:J1"/>
    <mergeCell ref="A3:E4"/>
    <mergeCell ref="F3:J4"/>
    <mergeCell ref="A5:C5"/>
    <mergeCell ref="F5:H5"/>
    <mergeCell ref="A12:C12"/>
  </mergeCells>
  <printOptions horizontalCentered="1"/>
  <pageMargins left="0.70866141732283472" right="0.70866141732283472" top="0.23622047244094491" bottom="0.74803149606299213" header="0.31496062992125984" footer="0.31496062992125984"/>
  <pageSetup paperSize="9" orientation="landscape" horizontalDpi="4294967293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P66"/>
  <sheetViews>
    <sheetView view="pageLayout" topLeftCell="A10" zoomScaleNormal="100" workbookViewId="0">
      <selection sqref="A1:P33"/>
    </sheetView>
  </sheetViews>
  <sheetFormatPr baseColWidth="10" defaultColWidth="11.42578125" defaultRowHeight="15" x14ac:dyDescent="0.25"/>
  <cols>
    <col min="1" max="1" width="4.85546875" customWidth="1"/>
    <col min="3" max="3" width="11.42578125" customWidth="1"/>
    <col min="4" max="5" width="4.85546875" customWidth="1"/>
    <col min="8" max="9" width="4.85546875" customWidth="1"/>
    <col min="12" max="13" width="4.85546875" customWidth="1"/>
    <col min="16" max="16" width="4.85546875" customWidth="1"/>
  </cols>
  <sheetData>
    <row r="1" spans="1:16" x14ac:dyDescent="0.25">
      <c r="A1" s="122" t="s">
        <v>7</v>
      </c>
      <c r="B1" s="123"/>
      <c r="C1" s="123"/>
      <c r="D1" s="124"/>
      <c r="E1" s="122" t="s">
        <v>8</v>
      </c>
      <c r="F1" s="123"/>
      <c r="G1" s="123"/>
      <c r="H1" s="124"/>
      <c r="I1" s="122" t="s">
        <v>50</v>
      </c>
      <c r="J1" s="123"/>
      <c r="K1" s="123"/>
      <c r="L1" s="124"/>
      <c r="M1" s="122" t="s">
        <v>51</v>
      </c>
      <c r="N1" s="123"/>
      <c r="O1" s="123"/>
      <c r="P1" s="124"/>
    </row>
    <row r="2" spans="1:16" x14ac:dyDescent="0.25">
      <c r="A2" s="125"/>
      <c r="B2" s="126"/>
      <c r="C2" s="126"/>
      <c r="D2" s="127"/>
      <c r="E2" s="125"/>
      <c r="F2" s="126"/>
      <c r="G2" s="126"/>
      <c r="H2" s="127"/>
      <c r="I2" s="125"/>
      <c r="J2" s="126"/>
      <c r="K2" s="126"/>
      <c r="L2" s="127"/>
      <c r="M2" s="125"/>
      <c r="N2" s="126"/>
      <c r="O2" s="126"/>
      <c r="P2" s="127"/>
    </row>
    <row r="3" spans="1:16" x14ac:dyDescent="0.25">
      <c r="A3" s="11"/>
      <c r="B3" s="12"/>
      <c r="C3" s="12"/>
      <c r="D3" s="12"/>
      <c r="E3" s="11"/>
      <c r="F3" s="12"/>
      <c r="G3" s="12"/>
      <c r="H3" s="20"/>
      <c r="I3" s="11"/>
      <c r="J3" s="12"/>
      <c r="K3" s="12"/>
      <c r="L3" s="20"/>
      <c r="M3" s="12"/>
      <c r="N3" s="12"/>
      <c r="O3" s="12"/>
      <c r="P3" s="20"/>
    </row>
    <row r="4" spans="1:16" x14ac:dyDescent="0.25">
      <c r="A4" s="11"/>
      <c r="B4" s="16"/>
      <c r="C4" s="16"/>
      <c r="D4" s="12"/>
      <c r="E4" s="11"/>
      <c r="F4" s="16"/>
      <c r="G4" s="16"/>
      <c r="H4" s="20"/>
      <c r="I4" s="11"/>
      <c r="J4" s="16"/>
      <c r="K4" s="16"/>
      <c r="L4" s="20"/>
      <c r="M4" s="12"/>
      <c r="N4" s="16"/>
      <c r="O4" s="16"/>
      <c r="P4" s="20"/>
    </row>
    <row r="5" spans="1:16" x14ac:dyDescent="0.25">
      <c r="A5" s="11"/>
      <c r="B5" s="12"/>
      <c r="C5" s="19"/>
      <c r="D5" s="12"/>
      <c r="E5" s="11"/>
      <c r="F5" s="12"/>
      <c r="G5" s="19"/>
      <c r="H5" s="20"/>
      <c r="I5" s="11"/>
      <c r="J5" s="12"/>
      <c r="K5" s="19"/>
      <c r="L5" s="20"/>
      <c r="M5" s="12"/>
      <c r="N5" s="12"/>
      <c r="O5" s="19"/>
      <c r="P5" s="20"/>
    </row>
    <row r="6" spans="1:16" x14ac:dyDescent="0.25">
      <c r="A6" s="11"/>
      <c r="B6" s="12"/>
      <c r="C6" s="11"/>
      <c r="D6" s="12"/>
      <c r="E6" s="11"/>
      <c r="F6" s="12"/>
      <c r="G6" s="11"/>
      <c r="H6" s="20"/>
      <c r="I6" s="11"/>
      <c r="J6" s="12"/>
      <c r="K6" s="11"/>
      <c r="L6" s="20"/>
      <c r="M6" s="12"/>
      <c r="N6" s="12"/>
      <c r="O6" s="11"/>
      <c r="P6" s="20"/>
    </row>
    <row r="7" spans="1:16" x14ac:dyDescent="0.25">
      <c r="A7" s="11"/>
      <c r="B7" s="12"/>
      <c r="C7" s="11"/>
      <c r="D7" s="12"/>
      <c r="E7" s="11"/>
      <c r="F7" s="12"/>
      <c r="G7" s="11"/>
      <c r="H7" s="20"/>
      <c r="I7" s="11"/>
      <c r="J7" s="12"/>
      <c r="K7" s="11"/>
      <c r="L7" s="20"/>
      <c r="M7" s="12"/>
      <c r="N7" s="12"/>
      <c r="O7" s="11"/>
      <c r="P7" s="20"/>
    </row>
    <row r="8" spans="1:16" x14ac:dyDescent="0.25">
      <c r="A8" s="11"/>
      <c r="B8" s="12"/>
      <c r="C8" s="11"/>
      <c r="D8" s="12"/>
      <c r="E8" s="11"/>
      <c r="F8" s="12"/>
      <c r="G8" s="11"/>
      <c r="H8" s="20"/>
      <c r="I8" s="11"/>
      <c r="J8" s="12"/>
      <c r="K8" s="11"/>
      <c r="L8" s="20"/>
      <c r="M8" s="12"/>
      <c r="N8" s="12"/>
      <c r="O8" s="11"/>
      <c r="P8" s="20"/>
    </row>
    <row r="9" spans="1:16" x14ac:dyDescent="0.25">
      <c r="A9" s="11"/>
      <c r="B9" s="12"/>
      <c r="C9" s="11"/>
      <c r="D9" s="12"/>
      <c r="E9" s="11"/>
      <c r="F9" s="12"/>
      <c r="G9" s="11"/>
      <c r="H9" s="20"/>
      <c r="I9" s="11"/>
      <c r="J9" s="12"/>
      <c r="K9" s="11"/>
      <c r="L9" s="20"/>
      <c r="M9" s="12"/>
      <c r="N9" s="12"/>
      <c r="O9" s="11"/>
      <c r="P9" s="20"/>
    </row>
    <row r="10" spans="1:16" x14ac:dyDescent="0.25">
      <c r="A10" s="11"/>
      <c r="B10" s="12"/>
      <c r="C10" s="12"/>
      <c r="D10" s="12"/>
      <c r="E10" s="11"/>
      <c r="F10" s="12"/>
      <c r="G10" s="12"/>
      <c r="H10" s="20"/>
      <c r="I10" s="11"/>
      <c r="J10" s="12"/>
      <c r="K10" s="12"/>
      <c r="L10" s="20"/>
      <c r="M10" s="12"/>
      <c r="N10" s="12"/>
      <c r="O10" s="12"/>
      <c r="P10" s="20"/>
    </row>
    <row r="11" spans="1:16" x14ac:dyDescent="0.25">
      <c r="A11" s="11"/>
      <c r="B11" s="16"/>
      <c r="C11" s="16"/>
      <c r="D11" s="12"/>
      <c r="E11" s="11"/>
      <c r="F11" s="16"/>
      <c r="G11" s="16"/>
      <c r="H11" s="20"/>
      <c r="I11" s="11"/>
      <c r="J11" s="16"/>
      <c r="K11" s="16"/>
      <c r="L11" s="20"/>
      <c r="M11" s="12"/>
      <c r="N11" s="16"/>
      <c r="O11" s="16"/>
      <c r="P11" s="20"/>
    </row>
    <row r="12" spans="1:16" x14ac:dyDescent="0.25">
      <c r="A12" s="11"/>
      <c r="B12" s="12"/>
      <c r="C12" s="19"/>
      <c r="D12" s="12"/>
      <c r="E12" s="11"/>
      <c r="F12" s="12"/>
      <c r="G12" s="19"/>
      <c r="H12" s="20"/>
      <c r="I12" s="11"/>
      <c r="J12" s="12"/>
      <c r="K12" s="19"/>
      <c r="L12" s="20"/>
      <c r="M12" s="12"/>
      <c r="N12" s="12"/>
      <c r="O12" s="19"/>
      <c r="P12" s="20"/>
    </row>
    <row r="13" spans="1:16" x14ac:dyDescent="0.25">
      <c r="A13" s="11"/>
      <c r="B13" s="12"/>
      <c r="C13" s="11"/>
      <c r="D13" s="12"/>
      <c r="E13" s="11"/>
      <c r="F13" s="12"/>
      <c r="G13" s="11"/>
      <c r="H13" s="20"/>
      <c r="I13" s="11"/>
      <c r="J13" s="12"/>
      <c r="K13" s="11"/>
      <c r="L13" s="20"/>
      <c r="M13" s="12"/>
      <c r="N13" s="12"/>
      <c r="O13" s="11"/>
      <c r="P13" s="20"/>
    </row>
    <row r="14" spans="1:16" x14ac:dyDescent="0.25">
      <c r="A14" s="11"/>
      <c r="B14" s="12"/>
      <c r="C14" s="11"/>
      <c r="D14" s="12"/>
      <c r="E14" s="11"/>
      <c r="F14" s="12"/>
      <c r="G14" s="11"/>
      <c r="H14" s="20"/>
      <c r="I14" s="11"/>
      <c r="J14" s="12"/>
      <c r="K14" s="11"/>
      <c r="L14" s="20"/>
      <c r="M14" s="12"/>
      <c r="N14" s="12"/>
      <c r="O14" s="11"/>
      <c r="P14" s="20"/>
    </row>
    <row r="15" spans="1:16" x14ac:dyDescent="0.25">
      <c r="A15" s="11"/>
      <c r="B15" s="12"/>
      <c r="C15" s="11"/>
      <c r="D15" s="12"/>
      <c r="E15" s="11"/>
      <c r="F15" s="12"/>
      <c r="G15" s="11"/>
      <c r="H15" s="20"/>
      <c r="I15" s="11"/>
      <c r="J15" s="12"/>
      <c r="K15" s="11"/>
      <c r="L15" s="20"/>
      <c r="M15" s="12"/>
      <c r="N15" s="12"/>
      <c r="O15" s="11"/>
      <c r="P15" s="20"/>
    </row>
    <row r="16" spans="1:16" x14ac:dyDescent="0.25">
      <c r="A16" s="11"/>
      <c r="B16" s="12"/>
      <c r="C16" s="11"/>
      <c r="D16" s="12"/>
      <c r="E16" s="11"/>
      <c r="F16" s="12"/>
      <c r="G16" s="11"/>
      <c r="H16" s="20"/>
      <c r="I16" s="11"/>
      <c r="J16" s="12"/>
      <c r="K16" s="11"/>
      <c r="L16" s="20"/>
      <c r="M16" s="12"/>
      <c r="N16" s="12"/>
      <c r="O16" s="11"/>
      <c r="P16" s="20"/>
    </row>
    <row r="17" spans="1:16" x14ac:dyDescent="0.25">
      <c r="A17" s="11"/>
      <c r="B17" s="12"/>
      <c r="C17" s="12"/>
      <c r="D17" s="12"/>
      <c r="E17" s="11"/>
      <c r="F17" s="12"/>
      <c r="G17" s="12"/>
      <c r="H17" s="20"/>
      <c r="I17" s="11"/>
      <c r="J17" s="12"/>
      <c r="K17" s="12"/>
      <c r="L17" s="20"/>
      <c r="M17" s="12"/>
      <c r="N17" s="12"/>
      <c r="O17" s="12"/>
      <c r="P17" s="20"/>
    </row>
    <row r="18" spans="1:16" x14ac:dyDescent="0.25">
      <c r="A18" s="11"/>
      <c r="B18" s="16"/>
      <c r="C18" s="16"/>
      <c r="D18" s="12"/>
      <c r="E18" s="11"/>
      <c r="F18" s="16"/>
      <c r="G18" s="16"/>
      <c r="H18" s="20"/>
      <c r="I18" s="11"/>
      <c r="J18" s="16"/>
      <c r="K18" s="16"/>
      <c r="L18" s="20"/>
      <c r="M18" s="12"/>
      <c r="N18" s="16"/>
      <c r="O18" s="16"/>
      <c r="P18" s="20"/>
    </row>
    <row r="19" spans="1:16" x14ac:dyDescent="0.25">
      <c r="A19" s="11"/>
      <c r="B19" s="12"/>
      <c r="C19" s="19"/>
      <c r="D19" s="12"/>
      <c r="E19" s="11"/>
      <c r="F19" s="12"/>
      <c r="G19" s="19"/>
      <c r="H19" s="20"/>
      <c r="I19" s="11"/>
      <c r="J19" s="12"/>
      <c r="K19" s="19"/>
      <c r="L19" s="20"/>
      <c r="M19" s="12"/>
      <c r="N19" s="12"/>
      <c r="O19" s="19"/>
      <c r="P19" s="20"/>
    </row>
    <row r="20" spans="1:16" x14ac:dyDescent="0.25">
      <c r="A20" s="11"/>
      <c r="B20" s="12"/>
      <c r="C20" s="11"/>
      <c r="D20" s="12"/>
      <c r="E20" s="11"/>
      <c r="F20" s="12"/>
      <c r="G20" s="11"/>
      <c r="H20" s="20"/>
      <c r="I20" s="11"/>
      <c r="J20" s="12"/>
      <c r="K20" s="11"/>
      <c r="L20" s="20"/>
      <c r="M20" s="12"/>
      <c r="N20" s="12"/>
      <c r="O20" s="11"/>
      <c r="P20" s="20"/>
    </row>
    <row r="21" spans="1:16" x14ac:dyDescent="0.25">
      <c r="A21" s="11"/>
      <c r="B21" s="12"/>
      <c r="C21" s="11"/>
      <c r="D21" s="12"/>
      <c r="E21" s="11"/>
      <c r="F21" s="12"/>
      <c r="G21" s="11"/>
      <c r="H21" s="20"/>
      <c r="I21" s="11"/>
      <c r="J21" s="12"/>
      <c r="K21" s="11"/>
      <c r="L21" s="20"/>
      <c r="M21" s="12"/>
      <c r="N21" s="12"/>
      <c r="O21" s="11"/>
      <c r="P21" s="20"/>
    </row>
    <row r="22" spans="1:16" x14ac:dyDescent="0.25">
      <c r="A22" s="11"/>
      <c r="B22" s="12"/>
      <c r="C22" s="11"/>
      <c r="D22" s="12"/>
      <c r="E22" s="11"/>
      <c r="F22" s="12"/>
      <c r="G22" s="11"/>
      <c r="H22" s="20"/>
      <c r="I22" s="11"/>
      <c r="J22" s="12"/>
      <c r="K22" s="11"/>
      <c r="L22" s="20"/>
      <c r="M22" s="12"/>
      <c r="N22" s="12"/>
      <c r="O22" s="11"/>
      <c r="P22" s="20"/>
    </row>
    <row r="23" spans="1:16" x14ac:dyDescent="0.25">
      <c r="A23" s="11"/>
      <c r="B23" s="12"/>
      <c r="C23" s="11"/>
      <c r="D23" s="12"/>
      <c r="E23" s="11"/>
      <c r="F23" s="12"/>
      <c r="G23" s="11"/>
      <c r="H23" s="20"/>
      <c r="I23" s="11"/>
      <c r="J23" s="12"/>
      <c r="K23" s="11"/>
      <c r="L23" s="20"/>
      <c r="M23" s="12"/>
      <c r="N23" s="12"/>
      <c r="O23" s="11"/>
      <c r="P23" s="20"/>
    </row>
    <row r="24" spans="1:16" x14ac:dyDescent="0.25">
      <c r="A24" s="11"/>
      <c r="B24" s="12"/>
      <c r="C24" s="12"/>
      <c r="D24" s="12"/>
      <c r="E24" s="11"/>
      <c r="F24" s="12"/>
      <c r="G24" s="12"/>
      <c r="H24" s="20"/>
      <c r="I24" s="11"/>
      <c r="J24" s="12"/>
      <c r="K24" s="12"/>
      <c r="L24" s="20"/>
      <c r="M24" s="12"/>
      <c r="N24" s="12"/>
      <c r="O24" s="12"/>
      <c r="P24" s="20"/>
    </row>
    <row r="25" spans="1:16" x14ac:dyDescent="0.25">
      <c r="A25" s="11"/>
      <c r="B25" s="16"/>
      <c r="C25" s="16"/>
      <c r="D25" s="12"/>
      <c r="E25" s="11"/>
      <c r="F25" s="16"/>
      <c r="G25" s="16"/>
      <c r="H25" s="20"/>
      <c r="I25" s="11"/>
      <c r="J25" s="16"/>
      <c r="K25" s="16"/>
      <c r="L25" s="20"/>
      <c r="M25" s="12"/>
      <c r="N25" s="16"/>
      <c r="O25" s="16"/>
      <c r="P25" s="20"/>
    </row>
    <row r="26" spans="1:16" x14ac:dyDescent="0.25">
      <c r="A26" s="11"/>
      <c r="B26" s="12"/>
      <c r="C26" s="19"/>
      <c r="D26" s="12"/>
      <c r="E26" s="11"/>
      <c r="F26" s="12"/>
      <c r="G26" s="19"/>
      <c r="H26" s="20"/>
      <c r="I26" s="11"/>
      <c r="J26" s="12"/>
      <c r="K26" s="19"/>
      <c r="L26" s="20"/>
      <c r="M26" s="12"/>
      <c r="N26" s="12"/>
      <c r="O26" s="19"/>
      <c r="P26" s="20"/>
    </row>
    <row r="27" spans="1:16" x14ac:dyDescent="0.25">
      <c r="A27" s="11"/>
      <c r="B27" s="12"/>
      <c r="C27" s="11"/>
      <c r="D27" s="12"/>
      <c r="E27" s="11"/>
      <c r="F27" s="12"/>
      <c r="G27" s="11"/>
      <c r="H27" s="20"/>
      <c r="I27" s="11"/>
      <c r="J27" s="12"/>
      <c r="K27" s="11"/>
      <c r="L27" s="20"/>
      <c r="M27" s="12"/>
      <c r="N27" s="12"/>
      <c r="O27" s="11"/>
      <c r="P27" s="20"/>
    </row>
    <row r="28" spans="1:16" x14ac:dyDescent="0.25">
      <c r="A28" s="11"/>
      <c r="B28" s="12"/>
      <c r="C28" s="11"/>
      <c r="D28" s="12"/>
      <c r="E28" s="11"/>
      <c r="F28" s="12"/>
      <c r="G28" s="11"/>
      <c r="H28" s="20"/>
      <c r="I28" s="11"/>
      <c r="J28" s="12"/>
      <c r="K28" s="11"/>
      <c r="L28" s="20"/>
      <c r="M28" s="12"/>
      <c r="N28" s="12"/>
      <c r="O28" s="11"/>
      <c r="P28" s="20"/>
    </row>
    <row r="29" spans="1:16" x14ac:dyDescent="0.25">
      <c r="A29" s="11"/>
      <c r="B29" s="12"/>
      <c r="C29" s="11"/>
      <c r="D29" s="12"/>
      <c r="E29" s="11"/>
      <c r="F29" s="12"/>
      <c r="G29" s="11"/>
      <c r="H29" s="20"/>
      <c r="I29" s="11"/>
      <c r="J29" s="12"/>
      <c r="K29" s="11"/>
      <c r="L29" s="20"/>
      <c r="M29" s="12"/>
      <c r="N29" s="12"/>
      <c r="O29" s="11"/>
      <c r="P29" s="20"/>
    </row>
    <row r="30" spans="1:16" x14ac:dyDescent="0.25">
      <c r="A30" s="11"/>
      <c r="B30" s="12"/>
      <c r="C30" s="11"/>
      <c r="D30" s="12"/>
      <c r="E30" s="11"/>
      <c r="F30" s="12"/>
      <c r="G30" s="11"/>
      <c r="H30" s="20"/>
      <c r="I30" s="11"/>
      <c r="J30" s="12"/>
      <c r="K30" s="11"/>
      <c r="L30" s="20"/>
      <c r="M30" s="12"/>
      <c r="N30" s="12"/>
      <c r="O30" s="11"/>
      <c r="P30" s="20"/>
    </row>
    <row r="31" spans="1:16" x14ac:dyDescent="0.25">
      <c r="A31" s="11"/>
      <c r="B31" s="12"/>
      <c r="C31" s="12"/>
      <c r="D31" s="12"/>
      <c r="E31" s="11"/>
      <c r="F31" s="12"/>
      <c r="G31" s="12"/>
      <c r="H31" s="20"/>
      <c r="I31" s="11"/>
      <c r="J31" s="12"/>
      <c r="K31" s="12"/>
      <c r="L31" s="20"/>
      <c r="M31" s="12"/>
      <c r="N31" s="12"/>
      <c r="O31" s="12"/>
      <c r="P31" s="20"/>
    </row>
    <row r="32" spans="1:16" ht="16.5" x14ac:dyDescent="0.3">
      <c r="A32" s="11"/>
      <c r="B32" s="23" t="s">
        <v>52</v>
      </c>
      <c r="C32" s="23" t="s">
        <v>53</v>
      </c>
      <c r="D32" s="12"/>
      <c r="E32" s="11"/>
      <c r="F32" s="23" t="s">
        <v>54</v>
      </c>
      <c r="G32" s="23" t="s">
        <v>55</v>
      </c>
      <c r="H32" s="20"/>
      <c r="I32" s="11"/>
      <c r="J32" s="23" t="s">
        <v>52</v>
      </c>
      <c r="K32" s="23" t="s">
        <v>53</v>
      </c>
      <c r="L32" s="20"/>
      <c r="M32" s="12"/>
      <c r="N32" s="23" t="s">
        <v>54</v>
      </c>
      <c r="O32" s="23" t="s">
        <v>55</v>
      </c>
      <c r="P32" s="20"/>
    </row>
    <row r="33" spans="1:16" x14ac:dyDescent="0.25">
      <c r="A33" s="15"/>
      <c r="B33" s="16"/>
      <c r="C33" s="16"/>
      <c r="D33" s="16"/>
      <c r="E33" s="15"/>
      <c r="F33" s="16"/>
      <c r="G33" s="16"/>
      <c r="H33" s="21"/>
      <c r="I33" s="15"/>
      <c r="J33" s="16"/>
      <c r="K33" s="16"/>
      <c r="L33" s="21"/>
      <c r="M33" s="16"/>
      <c r="N33" s="16"/>
      <c r="O33" s="16"/>
      <c r="P33" s="21"/>
    </row>
    <row r="34" spans="1:16" x14ac:dyDescent="0.25">
      <c r="A34" s="122" t="s">
        <v>7</v>
      </c>
      <c r="B34" s="123"/>
      <c r="C34" s="123"/>
      <c r="D34" s="124"/>
      <c r="E34" s="122" t="s">
        <v>8</v>
      </c>
      <c r="F34" s="123"/>
      <c r="G34" s="123"/>
      <c r="H34" s="124"/>
      <c r="I34" s="122" t="s">
        <v>50</v>
      </c>
      <c r="J34" s="123"/>
      <c r="K34" s="123"/>
      <c r="L34" s="124"/>
      <c r="M34" s="122" t="s">
        <v>51</v>
      </c>
      <c r="N34" s="123"/>
      <c r="O34" s="123"/>
      <c r="P34" s="124"/>
    </row>
    <row r="35" spans="1:16" x14ac:dyDescent="0.25">
      <c r="A35" s="125"/>
      <c r="B35" s="126"/>
      <c r="C35" s="126"/>
      <c r="D35" s="127"/>
      <c r="E35" s="125"/>
      <c r="F35" s="126"/>
      <c r="G35" s="126"/>
      <c r="H35" s="127"/>
      <c r="I35" s="125"/>
      <c r="J35" s="126"/>
      <c r="K35" s="126"/>
      <c r="L35" s="127"/>
      <c r="M35" s="125"/>
      <c r="N35" s="126"/>
      <c r="O35" s="126"/>
      <c r="P35" s="127"/>
    </row>
    <row r="36" spans="1:16" x14ac:dyDescent="0.25">
      <c r="A36" s="11"/>
      <c r="B36" s="12"/>
      <c r="C36" s="12"/>
      <c r="D36" s="12"/>
      <c r="E36" s="11"/>
      <c r="F36" s="12"/>
      <c r="G36" s="12"/>
      <c r="H36" s="20"/>
      <c r="I36" s="11"/>
      <c r="J36" s="12"/>
      <c r="K36" s="12"/>
      <c r="L36" s="20"/>
      <c r="M36" s="12"/>
      <c r="N36" s="12"/>
      <c r="O36" s="12"/>
      <c r="P36" s="20"/>
    </row>
    <row r="37" spans="1:16" x14ac:dyDescent="0.25">
      <c r="A37" s="11"/>
      <c r="B37" s="16"/>
      <c r="C37" s="16"/>
      <c r="D37" s="12"/>
      <c r="E37" s="11"/>
      <c r="F37" s="16"/>
      <c r="G37" s="16"/>
      <c r="H37" s="20"/>
      <c r="I37" s="11"/>
      <c r="J37" s="16"/>
      <c r="K37" s="16"/>
      <c r="L37" s="20"/>
      <c r="M37" s="12"/>
      <c r="N37" s="16"/>
      <c r="O37" s="16"/>
      <c r="P37" s="20"/>
    </row>
    <row r="38" spans="1:16" x14ac:dyDescent="0.25">
      <c r="A38" s="11"/>
      <c r="B38" s="12"/>
      <c r="C38" s="19"/>
      <c r="D38" s="12"/>
      <c r="E38" s="11"/>
      <c r="F38" s="12"/>
      <c r="G38" s="19"/>
      <c r="H38" s="20"/>
      <c r="I38" s="11"/>
      <c r="J38" s="12"/>
      <c r="K38" s="19"/>
      <c r="L38" s="20"/>
      <c r="M38" s="12"/>
      <c r="N38" s="12"/>
      <c r="O38" s="19"/>
      <c r="P38" s="20"/>
    </row>
    <row r="39" spans="1:16" x14ac:dyDescent="0.25">
      <c r="A39" s="11"/>
      <c r="B39" s="12"/>
      <c r="C39" s="11"/>
      <c r="D39" s="12"/>
      <c r="E39" s="11"/>
      <c r="F39" s="12"/>
      <c r="G39" s="11"/>
      <c r="H39" s="20"/>
      <c r="I39" s="11"/>
      <c r="J39" s="12"/>
      <c r="K39" s="11"/>
      <c r="L39" s="20"/>
      <c r="M39" s="12"/>
      <c r="N39" s="12"/>
      <c r="O39" s="11"/>
      <c r="P39" s="20"/>
    </row>
    <row r="40" spans="1:16" x14ac:dyDescent="0.25">
      <c r="A40" s="11"/>
      <c r="B40" s="12"/>
      <c r="C40" s="11"/>
      <c r="D40" s="12"/>
      <c r="E40" s="11"/>
      <c r="F40" s="12"/>
      <c r="G40" s="11"/>
      <c r="H40" s="20"/>
      <c r="I40" s="11"/>
      <c r="J40" s="12"/>
      <c r="K40" s="11"/>
      <c r="L40" s="20"/>
      <c r="M40" s="12"/>
      <c r="N40" s="12"/>
      <c r="O40" s="11"/>
      <c r="P40" s="20"/>
    </row>
    <row r="41" spans="1:16" x14ac:dyDescent="0.25">
      <c r="A41" s="11"/>
      <c r="B41" s="12"/>
      <c r="C41" s="11"/>
      <c r="D41" s="12"/>
      <c r="E41" s="11"/>
      <c r="F41" s="12"/>
      <c r="G41" s="11"/>
      <c r="H41" s="20"/>
      <c r="I41" s="11"/>
      <c r="J41" s="12"/>
      <c r="K41" s="11"/>
      <c r="L41" s="20"/>
      <c r="M41" s="12"/>
      <c r="N41" s="12"/>
      <c r="O41" s="11"/>
      <c r="P41" s="20"/>
    </row>
    <row r="42" spans="1:16" x14ac:dyDescent="0.25">
      <c r="A42" s="11"/>
      <c r="B42" s="12"/>
      <c r="C42" s="11"/>
      <c r="D42" s="12"/>
      <c r="E42" s="11"/>
      <c r="F42" s="12"/>
      <c r="G42" s="11"/>
      <c r="H42" s="20"/>
      <c r="I42" s="11"/>
      <c r="J42" s="12"/>
      <c r="K42" s="11"/>
      <c r="L42" s="20"/>
      <c r="M42" s="12"/>
      <c r="N42" s="12"/>
      <c r="O42" s="11"/>
      <c r="P42" s="20"/>
    </row>
    <row r="43" spans="1:16" x14ac:dyDescent="0.25">
      <c r="A43" s="11"/>
      <c r="B43" s="12"/>
      <c r="C43" s="12"/>
      <c r="D43" s="12"/>
      <c r="E43" s="11"/>
      <c r="F43" s="12"/>
      <c r="G43" s="12"/>
      <c r="H43" s="20"/>
      <c r="I43" s="11"/>
      <c r="J43" s="12"/>
      <c r="K43" s="12"/>
      <c r="L43" s="20"/>
      <c r="M43" s="12"/>
      <c r="N43" s="12"/>
      <c r="O43" s="12"/>
      <c r="P43" s="20"/>
    </row>
    <row r="44" spans="1:16" x14ac:dyDescent="0.25">
      <c r="A44" s="11"/>
      <c r="B44" s="16"/>
      <c r="C44" s="16"/>
      <c r="D44" s="12"/>
      <c r="E44" s="11"/>
      <c r="F44" s="16"/>
      <c r="G44" s="16"/>
      <c r="H44" s="20"/>
      <c r="I44" s="11"/>
      <c r="J44" s="16"/>
      <c r="K44" s="16"/>
      <c r="L44" s="20"/>
      <c r="M44" s="12"/>
      <c r="N44" s="16"/>
      <c r="O44" s="16"/>
      <c r="P44" s="20"/>
    </row>
    <row r="45" spans="1:16" x14ac:dyDescent="0.25">
      <c r="A45" s="11"/>
      <c r="B45" s="12"/>
      <c r="C45" s="19"/>
      <c r="D45" s="12"/>
      <c r="E45" s="11"/>
      <c r="F45" s="12"/>
      <c r="G45" s="19"/>
      <c r="H45" s="20"/>
      <c r="I45" s="11"/>
      <c r="J45" s="12"/>
      <c r="K45" s="19"/>
      <c r="L45" s="20"/>
      <c r="M45" s="12"/>
      <c r="N45" s="12"/>
      <c r="O45" s="19"/>
      <c r="P45" s="20"/>
    </row>
    <row r="46" spans="1:16" x14ac:dyDescent="0.25">
      <c r="A46" s="11"/>
      <c r="B46" s="12"/>
      <c r="C46" s="11"/>
      <c r="D46" s="12"/>
      <c r="E46" s="11"/>
      <c r="F46" s="12"/>
      <c r="G46" s="11"/>
      <c r="H46" s="20"/>
      <c r="I46" s="11"/>
      <c r="J46" s="12"/>
      <c r="K46" s="11"/>
      <c r="L46" s="20"/>
      <c r="M46" s="12"/>
      <c r="N46" s="12"/>
      <c r="O46" s="11"/>
      <c r="P46" s="20"/>
    </row>
    <row r="47" spans="1:16" x14ac:dyDescent="0.25">
      <c r="A47" s="11"/>
      <c r="B47" s="12"/>
      <c r="C47" s="11"/>
      <c r="D47" s="12"/>
      <c r="E47" s="11"/>
      <c r="F47" s="12"/>
      <c r="G47" s="11"/>
      <c r="H47" s="20"/>
      <c r="I47" s="11"/>
      <c r="J47" s="12"/>
      <c r="K47" s="11"/>
      <c r="L47" s="20"/>
      <c r="M47" s="12"/>
      <c r="N47" s="12"/>
      <c r="O47" s="11"/>
      <c r="P47" s="20"/>
    </row>
    <row r="48" spans="1:16" x14ac:dyDescent="0.25">
      <c r="A48" s="11"/>
      <c r="B48" s="12"/>
      <c r="C48" s="11"/>
      <c r="D48" s="12"/>
      <c r="E48" s="11"/>
      <c r="F48" s="12"/>
      <c r="G48" s="11"/>
      <c r="H48" s="20"/>
      <c r="I48" s="11"/>
      <c r="J48" s="12"/>
      <c r="K48" s="11"/>
      <c r="L48" s="20"/>
      <c r="M48" s="12"/>
      <c r="N48" s="12"/>
      <c r="O48" s="11"/>
      <c r="P48" s="20"/>
    </row>
    <row r="49" spans="1:16" x14ac:dyDescent="0.25">
      <c r="A49" s="11"/>
      <c r="B49" s="12"/>
      <c r="C49" s="11"/>
      <c r="D49" s="12"/>
      <c r="E49" s="11"/>
      <c r="F49" s="12"/>
      <c r="G49" s="11"/>
      <c r="H49" s="20"/>
      <c r="I49" s="11"/>
      <c r="J49" s="12"/>
      <c r="K49" s="11"/>
      <c r="L49" s="20"/>
      <c r="M49" s="12"/>
      <c r="N49" s="12"/>
      <c r="O49" s="11"/>
      <c r="P49" s="20"/>
    </row>
    <row r="50" spans="1:16" x14ac:dyDescent="0.25">
      <c r="A50" s="11"/>
      <c r="B50" s="12"/>
      <c r="C50" s="12"/>
      <c r="D50" s="12"/>
      <c r="E50" s="11"/>
      <c r="F50" s="12"/>
      <c r="G50" s="12"/>
      <c r="H50" s="20"/>
      <c r="I50" s="11"/>
      <c r="J50" s="12"/>
      <c r="K50" s="12"/>
      <c r="L50" s="20"/>
      <c r="M50" s="12"/>
      <c r="N50" s="12"/>
      <c r="O50" s="12"/>
      <c r="P50" s="20"/>
    </row>
    <row r="51" spans="1:16" x14ac:dyDescent="0.25">
      <c r="A51" s="11"/>
      <c r="B51" s="16"/>
      <c r="C51" s="16"/>
      <c r="D51" s="12"/>
      <c r="E51" s="11"/>
      <c r="F51" s="16"/>
      <c r="G51" s="16"/>
      <c r="H51" s="20"/>
      <c r="I51" s="11"/>
      <c r="J51" s="16"/>
      <c r="K51" s="16"/>
      <c r="L51" s="20"/>
      <c r="M51" s="12"/>
      <c r="N51" s="16"/>
      <c r="O51" s="16"/>
      <c r="P51" s="20"/>
    </row>
    <row r="52" spans="1:16" x14ac:dyDescent="0.25">
      <c r="A52" s="11"/>
      <c r="B52" s="12"/>
      <c r="C52" s="19"/>
      <c r="D52" s="12"/>
      <c r="E52" s="11"/>
      <c r="F52" s="12"/>
      <c r="G52" s="19"/>
      <c r="H52" s="20"/>
      <c r="I52" s="11"/>
      <c r="J52" s="12"/>
      <c r="K52" s="19"/>
      <c r="L52" s="20"/>
      <c r="M52" s="12"/>
      <c r="N52" s="12"/>
      <c r="O52" s="19"/>
      <c r="P52" s="20"/>
    </row>
    <row r="53" spans="1:16" x14ac:dyDescent="0.25">
      <c r="A53" s="11"/>
      <c r="B53" s="12"/>
      <c r="C53" s="11"/>
      <c r="D53" s="12"/>
      <c r="E53" s="11"/>
      <c r="F53" s="12"/>
      <c r="G53" s="11"/>
      <c r="H53" s="20"/>
      <c r="I53" s="11"/>
      <c r="J53" s="12"/>
      <c r="K53" s="11"/>
      <c r="L53" s="20"/>
      <c r="M53" s="12"/>
      <c r="N53" s="12"/>
      <c r="O53" s="11"/>
      <c r="P53" s="20"/>
    </row>
    <row r="54" spans="1:16" x14ac:dyDescent="0.25">
      <c r="A54" s="11"/>
      <c r="B54" s="12"/>
      <c r="C54" s="11"/>
      <c r="D54" s="12"/>
      <c r="E54" s="11"/>
      <c r="F54" s="12"/>
      <c r="G54" s="11"/>
      <c r="H54" s="20"/>
      <c r="I54" s="11"/>
      <c r="J54" s="12"/>
      <c r="K54" s="11"/>
      <c r="L54" s="20"/>
      <c r="M54" s="12"/>
      <c r="N54" s="12"/>
      <c r="O54" s="11"/>
      <c r="P54" s="20"/>
    </row>
    <row r="55" spans="1:16" x14ac:dyDescent="0.25">
      <c r="A55" s="11"/>
      <c r="B55" s="12"/>
      <c r="C55" s="11"/>
      <c r="D55" s="12"/>
      <c r="E55" s="11"/>
      <c r="F55" s="12"/>
      <c r="G55" s="11"/>
      <c r="H55" s="20"/>
      <c r="I55" s="11"/>
      <c r="J55" s="12"/>
      <c r="K55" s="11"/>
      <c r="L55" s="20"/>
      <c r="M55" s="12"/>
      <c r="N55" s="12"/>
      <c r="O55" s="11"/>
      <c r="P55" s="20"/>
    </row>
    <row r="56" spans="1:16" x14ac:dyDescent="0.25">
      <c r="A56" s="11"/>
      <c r="B56" s="12"/>
      <c r="C56" s="11"/>
      <c r="D56" s="12"/>
      <c r="E56" s="11"/>
      <c r="F56" s="12"/>
      <c r="G56" s="11"/>
      <c r="H56" s="20"/>
      <c r="I56" s="11"/>
      <c r="J56" s="12"/>
      <c r="K56" s="11"/>
      <c r="L56" s="20"/>
      <c r="M56" s="12"/>
      <c r="N56" s="12"/>
      <c r="O56" s="11"/>
      <c r="P56" s="20"/>
    </row>
    <row r="57" spans="1:16" x14ac:dyDescent="0.25">
      <c r="A57" s="11"/>
      <c r="B57" s="12"/>
      <c r="C57" s="12"/>
      <c r="D57" s="12"/>
      <c r="E57" s="11"/>
      <c r="F57" s="12"/>
      <c r="G57" s="12"/>
      <c r="H57" s="20"/>
      <c r="I57" s="11"/>
      <c r="J57" s="12"/>
      <c r="K57" s="12"/>
      <c r="L57" s="20"/>
      <c r="M57" s="12"/>
      <c r="N57" s="12"/>
      <c r="O57" s="12"/>
      <c r="P57" s="20"/>
    </row>
    <row r="58" spans="1:16" x14ac:dyDescent="0.25">
      <c r="A58" s="11"/>
      <c r="B58" s="16"/>
      <c r="C58" s="16"/>
      <c r="D58" s="12"/>
      <c r="E58" s="11"/>
      <c r="F58" s="16"/>
      <c r="G58" s="16"/>
      <c r="H58" s="20"/>
      <c r="I58" s="11"/>
      <c r="J58" s="16"/>
      <c r="K58" s="16"/>
      <c r="L58" s="20"/>
      <c r="M58" s="12"/>
      <c r="N58" s="16"/>
      <c r="O58" s="16"/>
      <c r="P58" s="20"/>
    </row>
    <row r="59" spans="1:16" x14ac:dyDescent="0.25">
      <c r="A59" s="11"/>
      <c r="B59" s="12"/>
      <c r="C59" s="19"/>
      <c r="D59" s="12"/>
      <c r="E59" s="11"/>
      <c r="F59" s="12"/>
      <c r="G59" s="19"/>
      <c r="H59" s="20"/>
      <c r="I59" s="11"/>
      <c r="J59" s="12"/>
      <c r="K59" s="19"/>
      <c r="L59" s="20"/>
      <c r="M59" s="12"/>
      <c r="N59" s="12"/>
      <c r="O59" s="19"/>
      <c r="P59" s="20"/>
    </row>
    <row r="60" spans="1:16" x14ac:dyDescent="0.25">
      <c r="A60" s="11"/>
      <c r="B60" s="12"/>
      <c r="C60" s="11"/>
      <c r="D60" s="12"/>
      <c r="E60" s="11"/>
      <c r="F60" s="12"/>
      <c r="G60" s="11"/>
      <c r="H60" s="20"/>
      <c r="I60" s="11"/>
      <c r="J60" s="12"/>
      <c r="K60" s="11"/>
      <c r="L60" s="20"/>
      <c r="M60" s="12"/>
      <c r="N60" s="12"/>
      <c r="O60" s="11"/>
      <c r="P60" s="20"/>
    </row>
    <row r="61" spans="1:16" x14ac:dyDescent="0.25">
      <c r="A61" s="11"/>
      <c r="B61" s="12"/>
      <c r="C61" s="11"/>
      <c r="D61" s="12"/>
      <c r="E61" s="11"/>
      <c r="F61" s="12"/>
      <c r="G61" s="11"/>
      <c r="H61" s="20"/>
      <c r="I61" s="11"/>
      <c r="J61" s="12"/>
      <c r="K61" s="11"/>
      <c r="L61" s="20"/>
      <c r="M61" s="12"/>
      <c r="N61" s="12"/>
      <c r="O61" s="11"/>
      <c r="P61" s="20"/>
    </row>
    <row r="62" spans="1:16" x14ac:dyDescent="0.25">
      <c r="A62" s="11"/>
      <c r="B62" s="12"/>
      <c r="C62" s="11"/>
      <c r="D62" s="12"/>
      <c r="E62" s="11"/>
      <c r="F62" s="12"/>
      <c r="G62" s="11"/>
      <c r="H62" s="20"/>
      <c r="I62" s="11"/>
      <c r="J62" s="12"/>
      <c r="K62" s="11"/>
      <c r="L62" s="20"/>
      <c r="M62" s="12"/>
      <c r="N62" s="12"/>
      <c r="O62" s="11"/>
      <c r="P62" s="20"/>
    </row>
    <row r="63" spans="1:16" x14ac:dyDescent="0.25">
      <c r="A63" s="11"/>
      <c r="B63" s="12"/>
      <c r="C63" s="11"/>
      <c r="D63" s="12"/>
      <c r="E63" s="11"/>
      <c r="F63" s="12"/>
      <c r="G63" s="11"/>
      <c r="H63" s="20"/>
      <c r="I63" s="11"/>
      <c r="J63" s="12"/>
      <c r="K63" s="11"/>
      <c r="L63" s="20"/>
      <c r="M63" s="12"/>
      <c r="N63" s="12"/>
      <c r="O63" s="11"/>
      <c r="P63" s="20"/>
    </row>
    <row r="64" spans="1:16" x14ac:dyDescent="0.25">
      <c r="A64" s="11"/>
      <c r="B64" s="12"/>
      <c r="C64" s="12"/>
      <c r="D64" s="12"/>
      <c r="E64" s="11"/>
      <c r="F64" s="12"/>
      <c r="G64" s="12"/>
      <c r="H64" s="20"/>
      <c r="I64" s="11"/>
      <c r="J64" s="12"/>
      <c r="K64" s="12"/>
      <c r="L64" s="20"/>
      <c r="M64" s="12"/>
      <c r="N64" s="12"/>
      <c r="O64" s="12"/>
      <c r="P64" s="20"/>
    </row>
    <row r="65" spans="1:16" ht="16.5" x14ac:dyDescent="0.3">
      <c r="A65" s="11"/>
      <c r="B65" s="23" t="s">
        <v>52</v>
      </c>
      <c r="C65" s="23" t="s">
        <v>53</v>
      </c>
      <c r="D65" s="12"/>
      <c r="E65" s="11"/>
      <c r="F65" s="23" t="s">
        <v>54</v>
      </c>
      <c r="G65" s="23" t="s">
        <v>55</v>
      </c>
      <c r="H65" s="20"/>
      <c r="I65" s="11"/>
      <c r="J65" s="23" t="s">
        <v>52</v>
      </c>
      <c r="K65" s="23" t="s">
        <v>53</v>
      </c>
      <c r="L65" s="20"/>
      <c r="M65" s="12"/>
      <c r="N65" s="23" t="s">
        <v>54</v>
      </c>
      <c r="O65" s="23" t="s">
        <v>55</v>
      </c>
      <c r="P65" s="20"/>
    </row>
    <row r="66" spans="1:16" x14ac:dyDescent="0.25">
      <c r="A66" s="15"/>
      <c r="B66" s="16"/>
      <c r="C66" s="16"/>
      <c r="D66" s="16"/>
      <c r="E66" s="15"/>
      <c r="F66" s="16"/>
      <c r="G66" s="16"/>
      <c r="H66" s="21"/>
      <c r="I66" s="15"/>
      <c r="J66" s="16"/>
      <c r="K66" s="16"/>
      <c r="L66" s="21"/>
      <c r="M66" s="16"/>
      <c r="N66" s="16"/>
      <c r="O66" s="16"/>
      <c r="P66" s="21"/>
    </row>
  </sheetData>
  <mergeCells count="8">
    <mergeCell ref="A1:D2"/>
    <mergeCell ref="E1:H2"/>
    <mergeCell ref="I1:L2"/>
    <mergeCell ref="M1:P2"/>
    <mergeCell ref="M34:P35"/>
    <mergeCell ref="I34:L35"/>
    <mergeCell ref="E34:H35"/>
    <mergeCell ref="A34:D35"/>
  </mergeCells>
  <printOptions horizontalCentered="1"/>
  <pageMargins left="0.43307086614173229" right="0.35433070866141736" top="0.74803149606299213" bottom="0.74803149606299213" header="0.31496062992125984" footer="0.31496062992125984"/>
  <pageSetup paperSize="9" orientation="landscape" horizontalDpi="4294967293" verticalDpi="0" r:id="rId1"/>
  <headerFooter>
    <oddHeader>&amp;C&amp;"Trebuchet MS,Gras"&amp;20GRAND LIVRE DE L'ENTREPRISE SUMAKERS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H84"/>
  <sheetViews>
    <sheetView view="pageLayout" zoomScaleNormal="100" workbookViewId="0">
      <selection activeCell="C4" sqref="C4:F4"/>
    </sheetView>
  </sheetViews>
  <sheetFormatPr baseColWidth="10" defaultColWidth="11.42578125" defaultRowHeight="16.5" x14ac:dyDescent="0.3"/>
  <cols>
    <col min="1" max="1" width="4.7109375" style="2" bestFit="1" customWidth="1"/>
    <col min="2" max="2" width="11.5703125" style="2" bestFit="1" customWidth="1"/>
    <col min="3" max="6" width="11.42578125" style="2"/>
    <col min="7" max="8" width="15" style="2" customWidth="1"/>
    <col min="9" max="16384" width="11.42578125" style="2"/>
  </cols>
  <sheetData>
    <row r="1" spans="1:8" ht="21" x14ac:dyDescent="0.35">
      <c r="A1" s="24" t="s">
        <v>56</v>
      </c>
      <c r="B1" s="24" t="s">
        <v>57</v>
      </c>
      <c r="C1" s="133" t="s">
        <v>58</v>
      </c>
      <c r="D1" s="133"/>
      <c r="E1" s="133"/>
      <c r="F1" s="133"/>
      <c r="G1" s="24" t="s">
        <v>59</v>
      </c>
      <c r="H1" s="24" t="s">
        <v>60</v>
      </c>
    </row>
    <row r="2" spans="1:8" ht="21" x14ac:dyDescent="0.35">
      <c r="A2" s="25"/>
      <c r="B2" s="25"/>
      <c r="C2" s="26"/>
      <c r="D2" s="26"/>
      <c r="E2" s="134" t="s">
        <v>61</v>
      </c>
      <c r="F2" s="133"/>
      <c r="G2" s="27"/>
      <c r="H2" s="27"/>
    </row>
    <row r="3" spans="1:8" ht="18" x14ac:dyDescent="0.35">
      <c r="A3" s="28"/>
      <c r="B3" s="28"/>
      <c r="C3" s="135"/>
      <c r="D3" s="136"/>
      <c r="E3" s="136"/>
      <c r="F3" s="136"/>
      <c r="G3" s="29"/>
      <c r="H3" s="29"/>
    </row>
    <row r="4" spans="1:8" ht="18" x14ac:dyDescent="0.35">
      <c r="A4" s="30"/>
      <c r="B4" s="30"/>
      <c r="C4" s="137"/>
      <c r="D4" s="137"/>
      <c r="E4" s="137"/>
      <c r="F4" s="137"/>
      <c r="G4" s="31"/>
      <c r="H4" s="31"/>
    </row>
    <row r="5" spans="1:8" ht="18" x14ac:dyDescent="0.35">
      <c r="A5" s="30"/>
      <c r="B5" s="30"/>
      <c r="C5" s="137"/>
      <c r="D5" s="137"/>
      <c r="E5" s="137"/>
      <c r="F5" s="137"/>
      <c r="G5" s="31"/>
      <c r="H5" s="31"/>
    </row>
    <row r="6" spans="1:8" ht="18" x14ac:dyDescent="0.35">
      <c r="A6" s="30"/>
      <c r="B6" s="30"/>
      <c r="C6" s="137"/>
      <c r="D6" s="137"/>
      <c r="E6" s="137"/>
      <c r="F6" s="137"/>
      <c r="G6" s="31"/>
      <c r="H6" s="31"/>
    </row>
    <row r="7" spans="1:8" ht="18" x14ac:dyDescent="0.35">
      <c r="A7" s="30"/>
      <c r="B7" s="30"/>
      <c r="C7" s="137"/>
      <c r="D7" s="137"/>
      <c r="E7" s="137"/>
      <c r="F7" s="137"/>
      <c r="G7" s="31"/>
      <c r="H7" s="31"/>
    </row>
    <row r="8" spans="1:8" ht="18" x14ac:dyDescent="0.35">
      <c r="A8" s="30"/>
      <c r="B8" s="30"/>
      <c r="C8" s="137"/>
      <c r="D8" s="137"/>
      <c r="E8" s="137"/>
      <c r="F8" s="137"/>
      <c r="G8" s="31"/>
      <c r="H8" s="31"/>
    </row>
    <row r="9" spans="1:8" ht="18" x14ac:dyDescent="0.35">
      <c r="A9" s="30"/>
      <c r="B9" s="30"/>
      <c r="C9" s="138"/>
      <c r="D9" s="138"/>
      <c r="E9" s="138"/>
      <c r="F9" s="138"/>
      <c r="G9" s="31"/>
      <c r="H9" s="31"/>
    </row>
    <row r="10" spans="1:8" ht="18" x14ac:dyDescent="0.35">
      <c r="A10" s="30"/>
      <c r="B10" s="30"/>
      <c r="C10" s="138"/>
      <c r="D10" s="138"/>
      <c r="E10" s="138"/>
      <c r="F10" s="138"/>
      <c r="G10" s="32"/>
      <c r="H10" s="32"/>
    </row>
    <row r="11" spans="1:8" ht="18" x14ac:dyDescent="0.35">
      <c r="A11" s="33"/>
      <c r="B11" s="33"/>
      <c r="C11" s="137"/>
      <c r="D11" s="137"/>
      <c r="E11" s="137"/>
      <c r="F11" s="137"/>
      <c r="G11" s="31"/>
      <c r="H11" s="31"/>
    </row>
    <row r="12" spans="1:8" ht="18" x14ac:dyDescent="0.35">
      <c r="A12" s="30"/>
      <c r="B12" s="30"/>
      <c r="C12" s="128"/>
      <c r="D12" s="129"/>
      <c r="E12" s="129"/>
      <c r="F12" s="129"/>
      <c r="G12" s="31"/>
      <c r="H12" s="31"/>
    </row>
    <row r="13" spans="1:8" ht="18" x14ac:dyDescent="0.35">
      <c r="A13" s="30"/>
      <c r="B13" s="30"/>
      <c r="C13" s="130"/>
      <c r="D13" s="131"/>
      <c r="E13" s="131"/>
      <c r="F13" s="132"/>
      <c r="G13" s="31"/>
      <c r="H13" s="31"/>
    </row>
    <row r="14" spans="1:8" ht="18" x14ac:dyDescent="0.35">
      <c r="A14" s="33"/>
      <c r="B14" s="33"/>
      <c r="C14" s="137"/>
      <c r="D14" s="137"/>
      <c r="E14" s="137"/>
      <c r="F14" s="137"/>
      <c r="G14" s="31"/>
      <c r="H14" s="31"/>
    </row>
    <row r="15" spans="1:8" ht="18" x14ac:dyDescent="0.35">
      <c r="A15" s="30"/>
      <c r="B15" s="30"/>
      <c r="C15" s="128"/>
      <c r="D15" s="129"/>
      <c r="E15" s="129"/>
      <c r="F15" s="129"/>
      <c r="G15" s="31"/>
      <c r="H15" s="31"/>
    </row>
    <row r="16" spans="1:8" ht="18" x14ac:dyDescent="0.35">
      <c r="A16" s="30"/>
      <c r="B16" s="30"/>
      <c r="C16" s="130"/>
      <c r="D16" s="131"/>
      <c r="E16" s="131"/>
      <c r="F16" s="132"/>
      <c r="G16" s="31"/>
      <c r="H16" s="31"/>
    </row>
    <row r="17" spans="1:8" ht="18" x14ac:dyDescent="0.35">
      <c r="A17" s="30"/>
      <c r="B17" s="30"/>
      <c r="C17" s="128"/>
      <c r="D17" s="129"/>
      <c r="E17" s="129"/>
      <c r="F17" s="129"/>
      <c r="G17" s="31"/>
      <c r="H17" s="31"/>
    </row>
    <row r="18" spans="1:8" ht="18" x14ac:dyDescent="0.35">
      <c r="A18" s="30"/>
      <c r="B18" s="30"/>
      <c r="C18" s="130"/>
      <c r="D18" s="131"/>
      <c r="E18" s="131"/>
      <c r="F18" s="132"/>
      <c r="G18" s="31"/>
      <c r="H18" s="31"/>
    </row>
    <row r="19" spans="1:8" ht="18" x14ac:dyDescent="0.35">
      <c r="A19" s="30"/>
      <c r="B19" s="30"/>
      <c r="C19" s="128"/>
      <c r="D19" s="129"/>
      <c r="E19" s="129"/>
      <c r="F19" s="129"/>
      <c r="G19" s="31"/>
      <c r="H19" s="31"/>
    </row>
    <row r="20" spans="1:8" ht="18" x14ac:dyDescent="0.35">
      <c r="A20" s="30"/>
      <c r="B20" s="30"/>
      <c r="C20" s="130"/>
      <c r="D20" s="131"/>
      <c r="E20" s="131"/>
      <c r="F20" s="132"/>
      <c r="G20" s="31"/>
      <c r="H20" s="31"/>
    </row>
    <row r="21" spans="1:8" ht="18" x14ac:dyDescent="0.35">
      <c r="A21" s="30"/>
      <c r="B21" s="30"/>
      <c r="C21" s="130"/>
      <c r="D21" s="131"/>
      <c r="E21" s="131"/>
      <c r="F21" s="132"/>
      <c r="G21" s="31"/>
      <c r="H21" s="31"/>
    </row>
    <row r="22" spans="1:8" ht="18" x14ac:dyDescent="0.35">
      <c r="A22" s="30"/>
      <c r="B22" s="30"/>
      <c r="C22" s="130"/>
      <c r="D22" s="131"/>
      <c r="E22" s="131"/>
      <c r="F22" s="132"/>
      <c r="G22" s="31"/>
      <c r="H22" s="31"/>
    </row>
    <row r="23" spans="1:8" ht="18" x14ac:dyDescent="0.35">
      <c r="A23" s="30"/>
      <c r="B23" s="30"/>
      <c r="C23" s="130"/>
      <c r="D23" s="131"/>
      <c r="E23" s="131"/>
      <c r="F23" s="132"/>
      <c r="G23" s="31"/>
      <c r="H23" s="31"/>
    </row>
    <row r="24" spans="1:8" ht="18" x14ac:dyDescent="0.35">
      <c r="A24" s="30"/>
      <c r="B24" s="30"/>
      <c r="C24" s="130"/>
      <c r="D24" s="131"/>
      <c r="E24" s="131"/>
      <c r="F24" s="132"/>
      <c r="G24" s="31"/>
      <c r="H24" s="31"/>
    </row>
    <row r="25" spans="1:8" ht="18" x14ac:dyDescent="0.35">
      <c r="A25" s="30"/>
      <c r="B25" s="30"/>
      <c r="C25" s="130"/>
      <c r="D25" s="131"/>
      <c r="E25" s="131"/>
      <c r="F25" s="132"/>
      <c r="G25" s="31"/>
      <c r="H25" s="31"/>
    </row>
    <row r="26" spans="1:8" ht="18" x14ac:dyDescent="0.35">
      <c r="A26" s="30"/>
      <c r="B26" s="30"/>
      <c r="C26" s="130"/>
      <c r="D26" s="131"/>
      <c r="E26" s="131"/>
      <c r="F26" s="132"/>
      <c r="G26" s="31"/>
      <c r="H26" s="31"/>
    </row>
    <row r="27" spans="1:8" ht="18" x14ac:dyDescent="0.35">
      <c r="A27" s="30"/>
      <c r="B27" s="30"/>
      <c r="C27" s="130"/>
      <c r="D27" s="131"/>
      <c r="E27" s="131"/>
      <c r="F27" s="132"/>
      <c r="G27" s="31"/>
      <c r="H27" s="31"/>
    </row>
    <row r="28" spans="1:8" ht="18" x14ac:dyDescent="0.35">
      <c r="A28" s="30"/>
      <c r="B28" s="30"/>
      <c r="C28" s="130"/>
      <c r="D28" s="131"/>
      <c r="E28" s="131"/>
      <c r="F28" s="132"/>
      <c r="G28" s="31"/>
      <c r="H28" s="31"/>
    </row>
    <row r="29" spans="1:8" ht="18" x14ac:dyDescent="0.35">
      <c r="A29" s="33"/>
      <c r="B29" s="33"/>
      <c r="C29" s="137"/>
      <c r="D29" s="137"/>
      <c r="E29" s="137"/>
      <c r="F29" s="137"/>
      <c r="G29" s="31"/>
      <c r="H29" s="31"/>
    </row>
    <row r="30" spans="1:8" ht="18" x14ac:dyDescent="0.35">
      <c r="A30" s="30"/>
      <c r="B30" s="30"/>
      <c r="C30" s="128"/>
      <c r="D30" s="129"/>
      <c r="E30" s="129"/>
      <c r="F30" s="129"/>
      <c r="G30" s="31"/>
      <c r="H30" s="31"/>
    </row>
    <row r="31" spans="1:8" ht="18" x14ac:dyDescent="0.35">
      <c r="A31" s="30"/>
      <c r="B31" s="30"/>
      <c r="C31" s="130"/>
      <c r="D31" s="131"/>
      <c r="E31" s="131"/>
      <c r="F31" s="132"/>
      <c r="G31" s="31"/>
      <c r="H31" s="31"/>
    </row>
    <row r="32" spans="1:8" ht="18" x14ac:dyDescent="0.35">
      <c r="A32" s="33"/>
      <c r="B32" s="33"/>
      <c r="C32" s="137"/>
      <c r="D32" s="137"/>
      <c r="E32" s="137"/>
      <c r="F32" s="137"/>
      <c r="G32" s="31"/>
      <c r="H32" s="31"/>
    </row>
    <row r="33" spans="1:8" ht="18" x14ac:dyDescent="0.35">
      <c r="A33" s="30"/>
      <c r="B33" s="30"/>
      <c r="C33" s="128"/>
      <c r="D33" s="129"/>
      <c r="E33" s="129"/>
      <c r="F33" s="129"/>
      <c r="G33" s="31"/>
      <c r="H33" s="31"/>
    </row>
    <row r="34" spans="1:8" ht="18" x14ac:dyDescent="0.35">
      <c r="A34" s="30"/>
      <c r="B34" s="30"/>
      <c r="C34" s="128"/>
      <c r="D34" s="129"/>
      <c r="E34" s="129"/>
      <c r="F34" s="129"/>
      <c r="G34" s="31"/>
      <c r="H34" s="31"/>
    </row>
    <row r="35" spans="1:8" ht="18" x14ac:dyDescent="0.35">
      <c r="A35" s="30"/>
      <c r="B35" s="30"/>
      <c r="C35" s="128"/>
      <c r="D35" s="129"/>
      <c r="E35" s="129"/>
      <c r="F35" s="129"/>
      <c r="G35" s="31"/>
      <c r="H35" s="31"/>
    </row>
    <row r="36" spans="1:8" ht="18" x14ac:dyDescent="0.35">
      <c r="A36" s="30"/>
      <c r="B36" s="30"/>
      <c r="C36" s="128"/>
      <c r="D36" s="129"/>
      <c r="E36" s="129"/>
      <c r="F36" s="129"/>
      <c r="G36" s="31"/>
      <c r="H36" s="31"/>
    </row>
    <row r="37" spans="1:8" ht="18" x14ac:dyDescent="0.35">
      <c r="A37" s="30"/>
      <c r="B37" s="30"/>
      <c r="C37" s="130"/>
      <c r="D37" s="131"/>
      <c r="E37" s="131"/>
      <c r="F37" s="132"/>
      <c r="G37" s="31"/>
      <c r="H37" s="31"/>
    </row>
    <row r="38" spans="1:8" ht="18" x14ac:dyDescent="0.35">
      <c r="A38" s="33"/>
      <c r="B38" s="33"/>
      <c r="C38" s="137"/>
      <c r="D38" s="137"/>
      <c r="E38" s="137"/>
      <c r="F38" s="137"/>
      <c r="G38" s="31"/>
      <c r="H38" s="31"/>
    </row>
    <row r="39" spans="1:8" ht="18" x14ac:dyDescent="0.35">
      <c r="A39" s="30"/>
      <c r="B39" s="30"/>
      <c r="C39" s="128"/>
      <c r="D39" s="129"/>
      <c r="E39" s="129"/>
      <c r="F39" s="129"/>
      <c r="G39" s="31"/>
      <c r="H39" s="31"/>
    </row>
    <row r="40" spans="1:8" ht="18" x14ac:dyDescent="0.35">
      <c r="A40" s="30"/>
      <c r="B40" s="30"/>
      <c r="C40" s="130"/>
      <c r="D40" s="131"/>
      <c r="E40" s="131"/>
      <c r="F40" s="132"/>
      <c r="G40" s="31"/>
      <c r="H40" s="31"/>
    </row>
    <row r="41" spans="1:8" ht="21.75" thickBot="1" x14ac:dyDescent="0.4">
      <c r="A41" s="34"/>
      <c r="B41" s="34"/>
      <c r="C41" s="35"/>
      <c r="D41" s="36"/>
      <c r="E41" s="139" t="s">
        <v>67</v>
      </c>
      <c r="F41" s="134"/>
      <c r="G41" s="37"/>
      <c r="H41" s="37"/>
    </row>
    <row r="42" spans="1:8" ht="17.25" thickTop="1" x14ac:dyDescent="0.3"/>
    <row r="43" spans="1:8" ht="21" x14ac:dyDescent="0.35">
      <c r="A43" s="24" t="s">
        <v>56</v>
      </c>
      <c r="B43" s="24" t="s">
        <v>57</v>
      </c>
      <c r="C43" s="133" t="s">
        <v>58</v>
      </c>
      <c r="D43" s="133"/>
      <c r="E43" s="133"/>
      <c r="F43" s="133"/>
      <c r="G43" s="24" t="s">
        <v>59</v>
      </c>
      <c r="H43" s="24" t="s">
        <v>60</v>
      </c>
    </row>
    <row r="44" spans="1:8" ht="21" x14ac:dyDescent="0.35">
      <c r="A44" s="25"/>
      <c r="B44" s="25"/>
      <c r="C44" s="26"/>
      <c r="D44" s="26"/>
      <c r="E44" s="134" t="s">
        <v>61</v>
      </c>
      <c r="F44" s="133"/>
      <c r="G44" s="27"/>
      <c r="H44" s="27"/>
    </row>
    <row r="45" spans="1:8" ht="18" x14ac:dyDescent="0.35">
      <c r="A45" s="28"/>
      <c r="B45" s="28"/>
      <c r="C45" s="135"/>
      <c r="D45" s="136"/>
      <c r="E45" s="136"/>
      <c r="F45" s="136"/>
      <c r="G45" s="29"/>
      <c r="H45" s="29"/>
    </row>
    <row r="46" spans="1:8" ht="18" x14ac:dyDescent="0.35">
      <c r="A46" s="30"/>
      <c r="B46" s="30"/>
      <c r="C46" s="137"/>
      <c r="D46" s="137"/>
      <c r="E46" s="137"/>
      <c r="F46" s="137"/>
      <c r="G46" s="31"/>
      <c r="H46" s="31"/>
    </row>
    <row r="47" spans="1:8" ht="18" x14ac:dyDescent="0.35">
      <c r="A47" s="30"/>
      <c r="B47" s="30"/>
      <c r="C47" s="137"/>
      <c r="D47" s="137"/>
      <c r="E47" s="137"/>
      <c r="F47" s="137"/>
      <c r="G47" s="31"/>
      <c r="H47" s="31"/>
    </row>
    <row r="48" spans="1:8" ht="18" x14ac:dyDescent="0.35">
      <c r="A48" s="30"/>
      <c r="B48" s="30"/>
      <c r="C48" s="137"/>
      <c r="D48" s="137"/>
      <c r="E48" s="137"/>
      <c r="F48" s="137"/>
      <c r="G48" s="31"/>
      <c r="H48" s="31"/>
    </row>
    <row r="49" spans="1:8" ht="18" x14ac:dyDescent="0.35">
      <c r="A49" s="30"/>
      <c r="B49" s="30"/>
      <c r="C49" s="137"/>
      <c r="D49" s="137"/>
      <c r="E49" s="137"/>
      <c r="F49" s="137"/>
      <c r="G49" s="31"/>
      <c r="H49" s="31"/>
    </row>
    <row r="50" spans="1:8" ht="18" x14ac:dyDescent="0.35">
      <c r="A50" s="30"/>
      <c r="B50" s="30"/>
      <c r="C50" s="137"/>
      <c r="D50" s="137"/>
      <c r="E50" s="137"/>
      <c r="F50" s="137"/>
      <c r="G50" s="31"/>
      <c r="H50" s="31"/>
    </row>
    <row r="51" spans="1:8" ht="18" x14ac:dyDescent="0.35">
      <c r="A51" s="30"/>
      <c r="B51" s="30"/>
      <c r="C51" s="138"/>
      <c r="D51" s="138"/>
      <c r="E51" s="138"/>
      <c r="F51" s="138"/>
      <c r="G51" s="31"/>
      <c r="H51" s="31"/>
    </row>
    <row r="52" spans="1:8" ht="18" x14ac:dyDescent="0.35">
      <c r="A52" s="30"/>
      <c r="B52" s="30"/>
      <c r="C52" s="138"/>
      <c r="D52" s="138"/>
      <c r="E52" s="138"/>
      <c r="F52" s="138"/>
      <c r="G52" s="32"/>
      <c r="H52" s="32"/>
    </row>
    <row r="53" spans="1:8" ht="18" x14ac:dyDescent="0.35">
      <c r="A53" s="33"/>
      <c r="B53" s="33"/>
      <c r="C53" s="137"/>
      <c r="D53" s="137"/>
      <c r="E53" s="137"/>
      <c r="F53" s="137"/>
      <c r="G53" s="31"/>
      <c r="H53" s="31"/>
    </row>
    <row r="54" spans="1:8" ht="18" x14ac:dyDescent="0.35">
      <c r="A54" s="30"/>
      <c r="B54" s="30"/>
      <c r="C54" s="128"/>
      <c r="D54" s="129"/>
      <c r="E54" s="129"/>
      <c r="F54" s="129"/>
      <c r="G54" s="31"/>
      <c r="H54" s="31"/>
    </row>
    <row r="55" spans="1:8" ht="18" x14ac:dyDescent="0.35">
      <c r="A55" s="30"/>
      <c r="B55" s="30"/>
      <c r="C55" s="130"/>
      <c r="D55" s="131"/>
      <c r="E55" s="131"/>
      <c r="F55" s="132"/>
      <c r="G55" s="31"/>
      <c r="H55" s="31"/>
    </row>
    <row r="56" spans="1:8" ht="18" x14ac:dyDescent="0.35">
      <c r="A56" s="33"/>
      <c r="B56" s="33"/>
      <c r="C56" s="137"/>
      <c r="D56" s="137"/>
      <c r="E56" s="137"/>
      <c r="F56" s="137"/>
      <c r="G56" s="31"/>
      <c r="H56" s="31"/>
    </row>
    <row r="57" spans="1:8" ht="18" x14ac:dyDescent="0.35">
      <c r="A57" s="30"/>
      <c r="B57" s="30"/>
      <c r="C57" s="128"/>
      <c r="D57" s="129"/>
      <c r="E57" s="129"/>
      <c r="F57" s="129"/>
      <c r="G57" s="31"/>
      <c r="H57" s="31"/>
    </row>
    <row r="58" spans="1:8" ht="18" x14ac:dyDescent="0.35">
      <c r="A58" s="30"/>
      <c r="B58" s="30"/>
      <c r="C58" s="130"/>
      <c r="D58" s="131"/>
      <c r="E58" s="131"/>
      <c r="F58" s="132"/>
      <c r="G58" s="31"/>
      <c r="H58" s="31"/>
    </row>
    <row r="59" spans="1:8" ht="18" x14ac:dyDescent="0.35">
      <c r="A59" s="30"/>
      <c r="B59" s="30"/>
      <c r="C59" s="128"/>
      <c r="D59" s="129"/>
      <c r="E59" s="129"/>
      <c r="F59" s="129"/>
      <c r="G59" s="31"/>
      <c r="H59" s="31"/>
    </row>
    <row r="60" spans="1:8" ht="18" x14ac:dyDescent="0.35">
      <c r="A60" s="30"/>
      <c r="B60" s="30"/>
      <c r="C60" s="130"/>
      <c r="D60" s="131"/>
      <c r="E60" s="131"/>
      <c r="F60" s="132"/>
      <c r="G60" s="31"/>
      <c r="H60" s="31"/>
    </row>
    <row r="61" spans="1:8" ht="18" x14ac:dyDescent="0.35">
      <c r="A61" s="30"/>
      <c r="B61" s="30"/>
      <c r="C61" s="128"/>
      <c r="D61" s="129"/>
      <c r="E61" s="129"/>
      <c r="F61" s="129"/>
      <c r="G61" s="31"/>
      <c r="H61" s="31"/>
    </row>
    <row r="62" spans="1:8" ht="18" x14ac:dyDescent="0.35">
      <c r="A62" s="30"/>
      <c r="B62" s="30"/>
      <c r="C62" s="130"/>
      <c r="D62" s="131"/>
      <c r="E62" s="131"/>
      <c r="F62" s="132"/>
      <c r="G62" s="31"/>
      <c r="H62" s="31"/>
    </row>
    <row r="63" spans="1:8" ht="18" x14ac:dyDescent="0.35">
      <c r="A63" s="30"/>
      <c r="B63" s="30"/>
      <c r="C63" s="130"/>
      <c r="D63" s="131"/>
      <c r="E63" s="131"/>
      <c r="F63" s="132"/>
      <c r="G63" s="31"/>
      <c r="H63" s="31"/>
    </row>
    <row r="64" spans="1:8" ht="18" x14ac:dyDescent="0.35">
      <c r="A64" s="30"/>
      <c r="B64" s="30"/>
      <c r="C64" s="130"/>
      <c r="D64" s="131"/>
      <c r="E64" s="131"/>
      <c r="F64" s="132"/>
      <c r="G64" s="31"/>
      <c r="H64" s="31"/>
    </row>
    <row r="65" spans="1:8" ht="18" x14ac:dyDescent="0.35">
      <c r="A65" s="30"/>
      <c r="B65" s="30"/>
      <c r="C65" s="130"/>
      <c r="D65" s="131"/>
      <c r="E65" s="131"/>
      <c r="F65" s="132"/>
      <c r="G65" s="31"/>
      <c r="H65" s="31"/>
    </row>
    <row r="66" spans="1:8" ht="18" x14ac:dyDescent="0.35">
      <c r="A66" s="30"/>
      <c r="B66" s="30"/>
      <c r="C66" s="130"/>
      <c r="D66" s="131"/>
      <c r="E66" s="131"/>
      <c r="F66" s="132"/>
      <c r="G66" s="31"/>
      <c r="H66" s="31"/>
    </row>
    <row r="67" spans="1:8" ht="18" x14ac:dyDescent="0.35">
      <c r="A67" s="30"/>
      <c r="B67" s="30"/>
      <c r="C67" s="130"/>
      <c r="D67" s="131"/>
      <c r="E67" s="131"/>
      <c r="F67" s="132"/>
      <c r="G67" s="31"/>
      <c r="H67" s="31"/>
    </row>
    <row r="68" spans="1:8" ht="18" x14ac:dyDescent="0.35">
      <c r="A68" s="30"/>
      <c r="B68" s="30"/>
      <c r="C68" s="130"/>
      <c r="D68" s="131"/>
      <c r="E68" s="131"/>
      <c r="F68" s="132"/>
      <c r="G68" s="31"/>
      <c r="H68" s="31"/>
    </row>
    <row r="69" spans="1:8" ht="18" x14ac:dyDescent="0.35">
      <c r="A69" s="30"/>
      <c r="B69" s="30"/>
      <c r="C69" s="130"/>
      <c r="D69" s="131"/>
      <c r="E69" s="131"/>
      <c r="F69" s="132"/>
      <c r="G69" s="31"/>
      <c r="H69" s="31"/>
    </row>
    <row r="70" spans="1:8" ht="18" x14ac:dyDescent="0.35">
      <c r="A70" s="30"/>
      <c r="B70" s="30"/>
      <c r="C70" s="130"/>
      <c r="D70" s="131"/>
      <c r="E70" s="131"/>
      <c r="F70" s="132"/>
      <c r="G70" s="31"/>
      <c r="H70" s="31"/>
    </row>
    <row r="71" spans="1:8" ht="18" x14ac:dyDescent="0.35">
      <c r="A71" s="33"/>
      <c r="B71" s="33"/>
      <c r="C71" s="137"/>
      <c r="D71" s="137"/>
      <c r="E71" s="137"/>
      <c r="F71" s="137"/>
      <c r="G71" s="31"/>
      <c r="H71" s="31"/>
    </row>
    <row r="72" spans="1:8" ht="18" x14ac:dyDescent="0.35">
      <c r="A72" s="30"/>
      <c r="B72" s="30"/>
      <c r="C72" s="128"/>
      <c r="D72" s="129"/>
      <c r="E72" s="129"/>
      <c r="F72" s="129"/>
      <c r="G72" s="31"/>
      <c r="H72" s="31"/>
    </row>
    <row r="73" spans="1:8" ht="18" x14ac:dyDescent="0.35">
      <c r="A73" s="30"/>
      <c r="B73" s="30"/>
      <c r="C73" s="130"/>
      <c r="D73" s="131"/>
      <c r="E73" s="131"/>
      <c r="F73" s="132"/>
      <c r="G73" s="31"/>
      <c r="H73" s="31"/>
    </row>
    <row r="74" spans="1:8" ht="18" x14ac:dyDescent="0.35">
      <c r="A74" s="33"/>
      <c r="B74" s="33"/>
      <c r="C74" s="137"/>
      <c r="D74" s="137"/>
      <c r="E74" s="137"/>
      <c r="F74" s="137"/>
      <c r="G74" s="31"/>
      <c r="H74" s="31"/>
    </row>
    <row r="75" spans="1:8" ht="18" x14ac:dyDescent="0.35">
      <c r="A75" s="30"/>
      <c r="B75" s="30"/>
      <c r="C75" s="128"/>
      <c r="D75" s="129"/>
      <c r="E75" s="129"/>
      <c r="F75" s="129"/>
      <c r="G75" s="31"/>
      <c r="H75" s="31"/>
    </row>
    <row r="76" spans="1:8" ht="18" x14ac:dyDescent="0.35">
      <c r="A76" s="30"/>
      <c r="B76" s="30"/>
      <c r="C76" s="128"/>
      <c r="D76" s="129"/>
      <c r="E76" s="129"/>
      <c r="F76" s="129"/>
      <c r="G76" s="31"/>
      <c r="H76" s="31"/>
    </row>
    <row r="77" spans="1:8" ht="18" x14ac:dyDescent="0.35">
      <c r="A77" s="30"/>
      <c r="B77" s="30"/>
      <c r="C77" s="128"/>
      <c r="D77" s="129"/>
      <c r="E77" s="129"/>
      <c r="F77" s="129"/>
      <c r="G77" s="31"/>
      <c r="H77" s="31"/>
    </row>
    <row r="78" spans="1:8" ht="18" x14ac:dyDescent="0.35">
      <c r="A78" s="30"/>
      <c r="B78" s="30"/>
      <c r="C78" s="128"/>
      <c r="D78" s="129"/>
      <c r="E78" s="129"/>
      <c r="F78" s="129"/>
      <c r="G78" s="31"/>
      <c r="H78" s="31"/>
    </row>
    <row r="79" spans="1:8" ht="18" x14ac:dyDescent="0.35">
      <c r="A79" s="30"/>
      <c r="B79" s="30"/>
      <c r="C79" s="130"/>
      <c r="D79" s="131"/>
      <c r="E79" s="131"/>
      <c r="F79" s="132"/>
      <c r="G79" s="31"/>
      <c r="H79" s="31"/>
    </row>
    <row r="80" spans="1:8" ht="18" x14ac:dyDescent="0.35">
      <c r="A80" s="33"/>
      <c r="B80" s="33"/>
      <c r="C80" s="137"/>
      <c r="D80" s="137"/>
      <c r="E80" s="137"/>
      <c r="F80" s="137"/>
      <c r="G80" s="31"/>
      <c r="H80" s="31"/>
    </row>
    <row r="81" spans="1:8" ht="18" x14ac:dyDescent="0.35">
      <c r="A81" s="30"/>
      <c r="B81" s="30"/>
      <c r="C81" s="128"/>
      <c r="D81" s="129"/>
      <c r="E81" s="129"/>
      <c r="F81" s="129"/>
      <c r="G81" s="31"/>
      <c r="H81" s="31"/>
    </row>
    <row r="82" spans="1:8" ht="18" x14ac:dyDescent="0.35">
      <c r="A82" s="30"/>
      <c r="B82" s="30"/>
      <c r="C82" s="130"/>
      <c r="D82" s="131"/>
      <c r="E82" s="131"/>
      <c r="F82" s="132"/>
      <c r="G82" s="31"/>
      <c r="H82" s="31"/>
    </row>
    <row r="83" spans="1:8" ht="21.75" thickBot="1" x14ac:dyDescent="0.4">
      <c r="A83" s="34"/>
      <c r="B83" s="34"/>
      <c r="C83" s="35"/>
      <c r="D83" s="36"/>
      <c r="E83" s="139" t="s">
        <v>67</v>
      </c>
      <c r="F83" s="134"/>
      <c r="G83" s="37"/>
      <c r="H83" s="37"/>
    </row>
    <row r="84" spans="1:8" ht="17.25" thickTop="1" x14ac:dyDescent="0.3"/>
  </sheetData>
  <mergeCells count="82">
    <mergeCell ref="E83:F83"/>
    <mergeCell ref="C72:F72"/>
    <mergeCell ref="C73:F73"/>
    <mergeCell ref="C74:F74"/>
    <mergeCell ref="C75:F75"/>
    <mergeCell ref="C76:F76"/>
    <mergeCell ref="C77:F77"/>
    <mergeCell ref="C78:F78"/>
    <mergeCell ref="C79:F79"/>
    <mergeCell ref="C80:F80"/>
    <mergeCell ref="C81:F81"/>
    <mergeCell ref="C82:F82"/>
    <mergeCell ref="C71:F71"/>
    <mergeCell ref="C60:F60"/>
    <mergeCell ref="C61:F61"/>
    <mergeCell ref="C62:F62"/>
    <mergeCell ref="C63:F63"/>
    <mergeCell ref="C64:F64"/>
    <mergeCell ref="C65:F65"/>
    <mergeCell ref="C66:F66"/>
    <mergeCell ref="C67:F67"/>
    <mergeCell ref="C68:F68"/>
    <mergeCell ref="C69:F69"/>
    <mergeCell ref="C70:F70"/>
    <mergeCell ref="C59:F59"/>
    <mergeCell ref="C48:F48"/>
    <mergeCell ref="C49:F49"/>
    <mergeCell ref="C50:F50"/>
    <mergeCell ref="C51:F51"/>
    <mergeCell ref="C52:F52"/>
    <mergeCell ref="C53:F53"/>
    <mergeCell ref="C54:F54"/>
    <mergeCell ref="C55:F55"/>
    <mergeCell ref="C56:F56"/>
    <mergeCell ref="C57:F57"/>
    <mergeCell ref="C58:F58"/>
    <mergeCell ref="C35:F35"/>
    <mergeCell ref="C43:F43"/>
    <mergeCell ref="E44:F44"/>
    <mergeCell ref="C45:F45"/>
    <mergeCell ref="C46:F46"/>
    <mergeCell ref="C13:F13"/>
    <mergeCell ref="C14:F14"/>
    <mergeCell ref="C15:F15"/>
    <mergeCell ref="C47:F47"/>
    <mergeCell ref="C25:F25"/>
    <mergeCell ref="C26:F26"/>
    <mergeCell ref="C27:F27"/>
    <mergeCell ref="C28:F28"/>
    <mergeCell ref="C33:F33"/>
    <mergeCell ref="C34:F34"/>
    <mergeCell ref="C37:F37"/>
    <mergeCell ref="C38:F38"/>
    <mergeCell ref="C39:F39"/>
    <mergeCell ref="C40:F40"/>
    <mergeCell ref="E41:F41"/>
    <mergeCell ref="C36:F36"/>
    <mergeCell ref="C20:F20"/>
    <mergeCell ref="C29:F29"/>
    <mergeCell ref="C30:F30"/>
    <mergeCell ref="C31:F31"/>
    <mergeCell ref="C32:F32"/>
    <mergeCell ref="C21:F21"/>
    <mergeCell ref="C22:F22"/>
    <mergeCell ref="C23:F23"/>
    <mergeCell ref="C24:F24"/>
    <mergeCell ref="C19:F19"/>
    <mergeCell ref="C16:F16"/>
    <mergeCell ref="C17:F17"/>
    <mergeCell ref="C1:F1"/>
    <mergeCell ref="E2:F2"/>
    <mergeCell ref="C3:F3"/>
    <mergeCell ref="C4:F4"/>
    <mergeCell ref="C5:F5"/>
    <mergeCell ref="C6:F6"/>
    <mergeCell ref="C7:F7"/>
    <mergeCell ref="C8:F8"/>
    <mergeCell ref="C9:F9"/>
    <mergeCell ref="C10:F10"/>
    <mergeCell ref="C18:F18"/>
    <mergeCell ref="C11:F11"/>
    <mergeCell ref="C12:F12"/>
  </mergeCells>
  <printOptions horizontalCentered="1"/>
  <pageMargins left="0.51181102362204722" right="0.23622047244094491" top="0.74803149606299213" bottom="0.54166666666666663" header="0.31496062992125984" footer="0.31496062992125984"/>
  <pageSetup paperSize="9" orientation="portrait" horizontalDpi="4294967293" verticalDpi="0" r:id="rId1"/>
  <headerFooter>
    <oddHeader>&amp;C&amp;"Trebuchet MS,Gras"&amp;20LIVRE JOURNAL DE L'ENTREPRISE SUMAKERS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G13"/>
  <sheetViews>
    <sheetView view="pageLayout" zoomScaleNormal="100" workbookViewId="0">
      <selection sqref="A1:G13"/>
    </sheetView>
  </sheetViews>
  <sheetFormatPr baseColWidth="10" defaultRowHeight="18" x14ac:dyDescent="0.35"/>
  <cols>
    <col min="1" max="3" width="11.42578125" style="3"/>
    <col min="4" max="4" width="16.28515625" style="3" customWidth="1"/>
    <col min="5" max="5" width="11.42578125" style="3"/>
    <col min="6" max="6" width="3.7109375" style="3" customWidth="1"/>
    <col min="7" max="7" width="19.85546875" style="3" customWidth="1"/>
    <col min="8" max="16384" width="11.42578125" style="3"/>
  </cols>
  <sheetData>
    <row r="1" spans="1:7" x14ac:dyDescent="0.35">
      <c r="A1" s="142" t="s">
        <v>68</v>
      </c>
      <c r="B1" s="143"/>
      <c r="C1" s="143"/>
      <c r="D1" s="143"/>
      <c r="E1" s="143"/>
      <c r="F1" s="143"/>
      <c r="G1" s="144"/>
    </row>
    <row r="2" spans="1:7" x14ac:dyDescent="0.35">
      <c r="A2" s="145"/>
      <c r="B2" s="146"/>
      <c r="C2" s="146"/>
      <c r="D2" s="146"/>
      <c r="E2" s="146"/>
      <c r="F2" s="146"/>
      <c r="G2" s="147"/>
    </row>
    <row r="3" spans="1:7" x14ac:dyDescent="0.35">
      <c r="A3" s="38"/>
      <c r="B3" s="39"/>
      <c r="C3" s="39"/>
      <c r="D3" s="39"/>
      <c r="E3" s="48"/>
      <c r="F3" s="39"/>
      <c r="G3" s="40"/>
    </row>
    <row r="4" spans="1:7" x14ac:dyDescent="0.35">
      <c r="A4" s="148" t="s">
        <v>51</v>
      </c>
      <c r="B4" s="149"/>
      <c r="C4" s="149"/>
      <c r="D4" s="149"/>
      <c r="E4" s="49">
        <v>7</v>
      </c>
      <c r="F4" s="41"/>
      <c r="G4" s="42"/>
    </row>
    <row r="5" spans="1:7" x14ac:dyDescent="0.35">
      <c r="A5" s="43"/>
      <c r="B5" s="150" t="s">
        <v>69</v>
      </c>
      <c r="C5" s="150"/>
      <c r="D5" s="150"/>
      <c r="E5" s="50">
        <v>70</v>
      </c>
      <c r="F5" s="56" t="s">
        <v>76</v>
      </c>
      <c r="G5" s="44"/>
    </row>
    <row r="6" spans="1:7" x14ac:dyDescent="0.35">
      <c r="A6" s="151" t="s">
        <v>70</v>
      </c>
      <c r="B6" s="152"/>
      <c r="C6" s="152"/>
      <c r="D6" s="152"/>
      <c r="E6" s="51">
        <v>6</v>
      </c>
      <c r="F6" s="34"/>
      <c r="G6" s="40"/>
    </row>
    <row r="7" spans="1:7" x14ac:dyDescent="0.35">
      <c r="A7" s="45"/>
      <c r="B7" s="153" t="s">
        <v>71</v>
      </c>
      <c r="C7" s="153"/>
      <c r="D7" s="153"/>
      <c r="E7" s="52">
        <v>60</v>
      </c>
      <c r="F7" s="57" t="s">
        <v>77</v>
      </c>
      <c r="G7" s="42"/>
    </row>
    <row r="8" spans="1:7" x14ac:dyDescent="0.35">
      <c r="A8" s="45"/>
      <c r="B8" s="153" t="s">
        <v>72</v>
      </c>
      <c r="C8" s="153"/>
      <c r="D8" s="153"/>
      <c r="E8" s="52">
        <v>61</v>
      </c>
      <c r="F8" s="57" t="s">
        <v>77</v>
      </c>
      <c r="G8" s="42"/>
    </row>
    <row r="9" spans="1:7" x14ac:dyDescent="0.35">
      <c r="A9" s="43"/>
      <c r="B9" s="46"/>
      <c r="C9" s="46"/>
      <c r="D9" s="46"/>
      <c r="E9" s="53"/>
      <c r="F9" s="46"/>
      <c r="G9" s="44"/>
    </row>
    <row r="10" spans="1:7" ht="21" x14ac:dyDescent="0.35">
      <c r="A10" s="140" t="s">
        <v>73</v>
      </c>
      <c r="B10" s="141"/>
      <c r="C10" s="141"/>
      <c r="D10" s="141"/>
      <c r="E10" s="54" t="s">
        <v>74</v>
      </c>
      <c r="F10" s="55" t="s">
        <v>75</v>
      </c>
      <c r="G10" s="47"/>
    </row>
    <row r="11" spans="1:7" ht="21" x14ac:dyDescent="0.35">
      <c r="A11" s="58"/>
      <c r="B11" s="59"/>
      <c r="C11" s="59"/>
      <c r="D11" s="59"/>
      <c r="E11" s="60"/>
      <c r="F11" s="60"/>
      <c r="G11" s="61"/>
    </row>
    <row r="13" spans="1:7" x14ac:dyDescent="0.35">
      <c r="A13" s="3" t="s">
        <v>78</v>
      </c>
    </row>
  </sheetData>
  <mergeCells count="7">
    <mergeCell ref="A10:D10"/>
    <mergeCell ref="A1:G2"/>
    <mergeCell ref="A4:D4"/>
    <mergeCell ref="B5:D5"/>
    <mergeCell ref="A6:D6"/>
    <mergeCell ref="B7:D7"/>
    <mergeCell ref="B8:D8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J35"/>
  <sheetViews>
    <sheetView view="pageLayout" zoomScaleNormal="100" workbookViewId="0">
      <selection activeCell="F7" sqref="F7"/>
    </sheetView>
  </sheetViews>
  <sheetFormatPr baseColWidth="10" defaultRowHeight="15" x14ac:dyDescent="0.25"/>
  <sheetData>
    <row r="1" spans="1:10" ht="18.75" x14ac:dyDescent="0.25">
      <c r="A1" s="115" t="s">
        <v>80</v>
      </c>
      <c r="B1" s="115"/>
      <c r="C1" s="115"/>
      <c r="D1" s="115"/>
      <c r="E1" s="115"/>
      <c r="F1" s="115"/>
      <c r="G1" s="115"/>
      <c r="H1" s="115"/>
      <c r="I1" s="115"/>
      <c r="J1" s="115"/>
    </row>
    <row r="2" spans="1:10" ht="6.75" customHeight="1" x14ac:dyDescent="0.25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ht="15" customHeight="1" x14ac:dyDescent="0.25">
      <c r="A3" s="116" t="s">
        <v>7</v>
      </c>
      <c r="B3" s="117"/>
      <c r="C3" s="117"/>
      <c r="D3" s="117"/>
      <c r="E3" s="118"/>
      <c r="F3" s="116" t="s">
        <v>8</v>
      </c>
      <c r="G3" s="117"/>
      <c r="H3" s="117"/>
      <c r="I3" s="117"/>
      <c r="J3" s="118"/>
    </row>
    <row r="4" spans="1:10" ht="15" customHeight="1" x14ac:dyDescent="0.25">
      <c r="A4" s="119"/>
      <c r="B4" s="120"/>
      <c r="C4" s="120"/>
      <c r="D4" s="120"/>
      <c r="E4" s="121"/>
      <c r="F4" s="119"/>
      <c r="G4" s="120"/>
      <c r="H4" s="120"/>
      <c r="I4" s="120"/>
      <c r="J4" s="121"/>
    </row>
    <row r="5" spans="1:10" x14ac:dyDescent="0.25">
      <c r="A5" s="154" t="s">
        <v>9</v>
      </c>
      <c r="B5" s="155"/>
      <c r="C5" s="156"/>
      <c r="D5" s="8"/>
      <c r="E5" s="9"/>
      <c r="F5" s="154" t="s">
        <v>10</v>
      </c>
      <c r="G5" s="155"/>
      <c r="H5" s="156"/>
      <c r="I5" s="10"/>
      <c r="J5" s="9"/>
    </row>
    <row r="6" spans="1:10" x14ac:dyDescent="0.25">
      <c r="A6" s="11"/>
      <c r="B6" s="12"/>
      <c r="C6" s="12"/>
      <c r="D6" s="10"/>
      <c r="E6" s="9"/>
      <c r="F6" s="11"/>
      <c r="G6" s="12"/>
      <c r="H6" s="12"/>
      <c r="I6" s="10"/>
      <c r="J6" s="9"/>
    </row>
    <row r="7" spans="1:10" x14ac:dyDescent="0.25">
      <c r="A7" s="13" t="s">
        <v>11</v>
      </c>
      <c r="B7" s="12"/>
      <c r="C7" s="12"/>
      <c r="D7" s="10"/>
      <c r="E7" s="10" t="s">
        <v>48</v>
      </c>
      <c r="F7" s="11" t="s">
        <v>12</v>
      </c>
      <c r="G7" s="12"/>
      <c r="H7" s="12"/>
      <c r="I7" s="10"/>
      <c r="J7" s="10" t="s">
        <v>48</v>
      </c>
    </row>
    <row r="8" spans="1:10" x14ac:dyDescent="0.25">
      <c r="A8" s="11" t="s">
        <v>13</v>
      </c>
      <c r="B8" s="12"/>
      <c r="C8" s="12"/>
      <c r="D8" s="10" t="s">
        <v>48</v>
      </c>
      <c r="E8" s="9"/>
      <c r="F8" s="11" t="s">
        <v>14</v>
      </c>
      <c r="G8" s="12"/>
      <c r="H8" s="12"/>
      <c r="I8" s="10"/>
      <c r="J8" s="9"/>
    </row>
    <row r="9" spans="1:10" x14ac:dyDescent="0.25">
      <c r="A9" s="11" t="s">
        <v>15</v>
      </c>
      <c r="B9" s="12"/>
      <c r="C9" s="12"/>
      <c r="D9" s="10" t="s">
        <v>48</v>
      </c>
      <c r="E9" s="9"/>
      <c r="F9" s="11"/>
      <c r="G9" s="12"/>
      <c r="H9" s="12"/>
      <c r="I9" s="10"/>
      <c r="J9" s="9"/>
    </row>
    <row r="10" spans="1:10" x14ac:dyDescent="0.25">
      <c r="A10" s="11" t="s">
        <v>16</v>
      </c>
      <c r="B10" s="12"/>
      <c r="C10" s="12"/>
      <c r="D10" s="10" t="s">
        <v>48</v>
      </c>
      <c r="E10" s="9"/>
      <c r="F10" s="11" t="s">
        <v>17</v>
      </c>
      <c r="G10" s="12"/>
      <c r="H10" s="12"/>
      <c r="I10" s="10"/>
      <c r="J10" s="10" t="s">
        <v>48</v>
      </c>
    </row>
    <row r="11" spans="1:10" x14ac:dyDescent="0.25">
      <c r="A11" s="11"/>
      <c r="B11" s="12"/>
      <c r="C11" s="12"/>
      <c r="D11" s="10"/>
      <c r="E11" s="9"/>
      <c r="F11" s="11"/>
      <c r="G11" s="12"/>
      <c r="H11" s="12"/>
      <c r="I11" s="10"/>
      <c r="J11" s="9"/>
    </row>
    <row r="12" spans="1:10" x14ac:dyDescent="0.25">
      <c r="A12" s="112" t="s">
        <v>18</v>
      </c>
      <c r="B12" s="113"/>
      <c r="C12" s="114"/>
      <c r="D12" s="10"/>
      <c r="E12" s="9"/>
      <c r="F12" s="11" t="s">
        <v>19</v>
      </c>
      <c r="G12" s="12"/>
      <c r="H12" s="12"/>
      <c r="I12" s="10"/>
      <c r="J12" s="10" t="s">
        <v>48</v>
      </c>
    </row>
    <row r="13" spans="1:10" x14ac:dyDescent="0.25">
      <c r="A13" s="11"/>
      <c r="B13" s="12"/>
      <c r="C13" s="12"/>
      <c r="D13" s="10"/>
      <c r="E13" s="9"/>
      <c r="F13" s="11" t="s">
        <v>20</v>
      </c>
      <c r="G13" s="12"/>
      <c r="H13" s="12"/>
      <c r="I13" s="10"/>
      <c r="J13" s="9"/>
    </row>
    <row r="14" spans="1:10" x14ac:dyDescent="0.25">
      <c r="A14" s="11" t="s">
        <v>21</v>
      </c>
      <c r="B14" s="12"/>
      <c r="C14" s="12"/>
      <c r="D14" s="10"/>
      <c r="E14" s="10" t="s">
        <v>48</v>
      </c>
      <c r="F14" s="11"/>
      <c r="G14" s="12"/>
      <c r="H14" s="12"/>
      <c r="I14" s="10"/>
      <c r="J14" s="9"/>
    </row>
    <row r="15" spans="1:10" x14ac:dyDescent="0.25">
      <c r="A15" s="11" t="s">
        <v>22</v>
      </c>
      <c r="B15" s="12"/>
      <c r="C15" s="12"/>
      <c r="D15" s="10" t="s">
        <v>48</v>
      </c>
      <c r="E15" s="9"/>
      <c r="F15" s="112" t="s">
        <v>23</v>
      </c>
      <c r="G15" s="113"/>
      <c r="H15" s="114"/>
      <c r="I15" s="10"/>
      <c r="J15" s="9"/>
    </row>
    <row r="16" spans="1:10" x14ac:dyDescent="0.25">
      <c r="A16" s="11" t="s">
        <v>24</v>
      </c>
      <c r="B16" s="12"/>
      <c r="C16" s="12"/>
      <c r="D16" s="10" t="s">
        <v>48</v>
      </c>
      <c r="E16" s="9"/>
      <c r="F16" s="11"/>
      <c r="G16" s="12"/>
      <c r="H16" s="12"/>
      <c r="I16" s="10"/>
      <c r="J16" s="9"/>
    </row>
    <row r="17" spans="1:10" x14ac:dyDescent="0.25">
      <c r="A17" s="11"/>
      <c r="B17" s="12"/>
      <c r="C17" s="12"/>
      <c r="D17" s="10"/>
      <c r="E17" s="9"/>
      <c r="F17" s="11" t="s">
        <v>25</v>
      </c>
      <c r="G17" s="12"/>
      <c r="H17" s="12"/>
      <c r="I17" s="10"/>
      <c r="J17" s="10" t="s">
        <v>48</v>
      </c>
    </row>
    <row r="18" spans="1:10" x14ac:dyDescent="0.25">
      <c r="A18" s="11" t="s">
        <v>26</v>
      </c>
      <c r="B18" s="12"/>
      <c r="C18" s="12"/>
      <c r="D18" s="10"/>
      <c r="E18" s="9"/>
      <c r="F18" s="11" t="s">
        <v>27</v>
      </c>
      <c r="G18" s="12"/>
      <c r="H18" s="12"/>
      <c r="I18" s="10"/>
      <c r="J18" s="9"/>
    </row>
    <row r="19" spans="1:10" x14ac:dyDescent="0.25">
      <c r="A19" s="11" t="s">
        <v>28</v>
      </c>
      <c r="B19" s="12"/>
      <c r="C19" s="12"/>
      <c r="D19" s="10"/>
      <c r="E19" s="10" t="s">
        <v>48</v>
      </c>
      <c r="F19" s="11" t="s">
        <v>29</v>
      </c>
      <c r="G19" s="12"/>
      <c r="H19" s="12"/>
      <c r="I19" s="10" t="s">
        <v>48</v>
      </c>
      <c r="J19" s="9"/>
    </row>
    <row r="20" spans="1:10" x14ac:dyDescent="0.25">
      <c r="A20" s="11" t="s">
        <v>30</v>
      </c>
      <c r="B20" s="12"/>
      <c r="C20" s="12"/>
      <c r="D20" s="10"/>
      <c r="E20" s="9"/>
      <c r="F20" s="11" t="s">
        <v>31</v>
      </c>
      <c r="G20" s="12"/>
      <c r="H20" s="12"/>
      <c r="I20" s="10" t="s">
        <v>48</v>
      </c>
      <c r="J20" s="9"/>
    </row>
    <row r="21" spans="1:10" x14ac:dyDescent="0.25">
      <c r="A21" s="11" t="s">
        <v>32</v>
      </c>
      <c r="B21" s="12"/>
      <c r="C21" s="12"/>
      <c r="D21" s="10" t="s">
        <v>48</v>
      </c>
      <c r="E21" s="9"/>
      <c r="F21" s="11" t="s">
        <v>33</v>
      </c>
      <c r="G21" s="12"/>
      <c r="H21" s="12"/>
      <c r="I21" s="10"/>
      <c r="J21" s="9"/>
    </row>
    <row r="22" spans="1:10" x14ac:dyDescent="0.25">
      <c r="A22" s="11" t="s">
        <v>34</v>
      </c>
      <c r="B22" s="12"/>
      <c r="C22" s="12"/>
      <c r="D22" s="10" t="s">
        <v>48</v>
      </c>
      <c r="E22" s="9"/>
      <c r="F22" s="11" t="s">
        <v>35</v>
      </c>
      <c r="G22" s="12"/>
      <c r="H22" s="12"/>
      <c r="I22" s="10" t="s">
        <v>48</v>
      </c>
      <c r="J22" s="9"/>
    </row>
    <row r="23" spans="1:10" x14ac:dyDescent="0.25">
      <c r="A23" s="11"/>
      <c r="B23" s="12"/>
      <c r="C23" s="12"/>
      <c r="D23" s="10"/>
      <c r="E23" s="9"/>
      <c r="F23" s="11" t="s">
        <v>36</v>
      </c>
      <c r="G23" s="12"/>
      <c r="H23" s="12"/>
      <c r="I23" s="10" t="s">
        <v>48</v>
      </c>
      <c r="J23" s="9"/>
    </row>
    <row r="24" spans="1:10" x14ac:dyDescent="0.25">
      <c r="A24" s="11" t="s">
        <v>37</v>
      </c>
      <c r="B24" s="12"/>
      <c r="C24" s="12"/>
      <c r="D24" s="10"/>
      <c r="E24" s="10" t="s">
        <v>48</v>
      </c>
      <c r="F24" s="11"/>
      <c r="G24" s="12"/>
      <c r="H24" s="12"/>
      <c r="I24" s="10"/>
      <c r="J24" s="9"/>
    </row>
    <row r="25" spans="1:10" x14ac:dyDescent="0.25">
      <c r="A25" s="11" t="s">
        <v>22</v>
      </c>
      <c r="B25" s="12"/>
      <c r="C25" s="12"/>
      <c r="D25" s="10" t="s">
        <v>48</v>
      </c>
      <c r="E25" s="9"/>
      <c r="F25" s="11" t="s">
        <v>38</v>
      </c>
      <c r="G25" s="12"/>
      <c r="H25" s="12"/>
      <c r="I25" s="10"/>
      <c r="J25" s="10" t="s">
        <v>48</v>
      </c>
    </row>
    <row r="26" spans="1:10" x14ac:dyDescent="0.25">
      <c r="A26" s="11" t="s">
        <v>24</v>
      </c>
      <c r="B26" s="12"/>
      <c r="C26" s="12"/>
      <c r="D26" s="10" t="s">
        <v>48</v>
      </c>
      <c r="E26" s="9"/>
      <c r="F26" s="11" t="s">
        <v>39</v>
      </c>
      <c r="G26" s="12"/>
      <c r="H26" s="12"/>
      <c r="I26" s="10"/>
      <c r="J26" s="9"/>
    </row>
    <row r="27" spans="1:10" x14ac:dyDescent="0.25">
      <c r="A27" s="11"/>
      <c r="B27" s="12"/>
      <c r="C27" s="12"/>
      <c r="D27" s="10"/>
      <c r="E27" s="9"/>
      <c r="F27" s="11" t="s">
        <v>40</v>
      </c>
      <c r="G27" s="12"/>
      <c r="H27" s="12"/>
      <c r="I27" s="10" t="s">
        <v>48</v>
      </c>
      <c r="J27" s="9"/>
    </row>
    <row r="28" spans="1:10" x14ac:dyDescent="0.25">
      <c r="A28" s="11" t="s">
        <v>41</v>
      </c>
      <c r="B28" s="12"/>
      <c r="C28" s="12"/>
      <c r="D28" s="10"/>
      <c r="E28" s="10" t="s">
        <v>48</v>
      </c>
      <c r="F28" s="11" t="s">
        <v>42</v>
      </c>
      <c r="G28" s="12"/>
      <c r="H28" s="12"/>
      <c r="I28" s="10" t="s">
        <v>48</v>
      </c>
      <c r="J28" s="9"/>
    </row>
    <row r="29" spans="1:10" x14ac:dyDescent="0.25">
      <c r="A29" s="11"/>
      <c r="B29" s="12"/>
      <c r="C29" s="12"/>
      <c r="D29" s="10"/>
      <c r="E29" s="9"/>
      <c r="F29" s="11" t="s">
        <v>43</v>
      </c>
      <c r="G29" s="12"/>
      <c r="H29" s="12"/>
      <c r="I29" s="10"/>
      <c r="J29" s="9"/>
    </row>
    <row r="30" spans="1:10" x14ac:dyDescent="0.25">
      <c r="A30" s="11"/>
      <c r="B30" s="12"/>
      <c r="C30" s="12"/>
      <c r="D30" s="10"/>
      <c r="E30" s="9"/>
      <c r="F30" s="11" t="s">
        <v>35</v>
      </c>
      <c r="G30" s="12"/>
      <c r="H30" s="12"/>
      <c r="I30" s="10" t="s">
        <v>48</v>
      </c>
      <c r="J30" s="9"/>
    </row>
    <row r="31" spans="1:10" x14ac:dyDescent="0.25">
      <c r="A31" s="11"/>
      <c r="B31" s="12"/>
      <c r="C31" s="12"/>
      <c r="D31" s="10"/>
      <c r="E31" s="10"/>
      <c r="F31" s="12" t="s">
        <v>44</v>
      </c>
      <c r="G31" s="12"/>
      <c r="H31" s="12"/>
      <c r="I31" s="10"/>
      <c r="J31" s="9"/>
    </row>
    <row r="32" spans="1:10" x14ac:dyDescent="0.25">
      <c r="A32" s="11"/>
      <c r="D32" s="10"/>
      <c r="E32" s="10"/>
      <c r="F32" s="14" t="s">
        <v>45</v>
      </c>
      <c r="H32" s="12"/>
      <c r="I32" s="10" t="s">
        <v>48</v>
      </c>
      <c r="J32" s="10"/>
    </row>
    <row r="33" spans="1:10" x14ac:dyDescent="0.25">
      <c r="A33" s="11"/>
      <c r="D33" s="10"/>
      <c r="E33" s="10"/>
      <c r="F33" s="14" t="s">
        <v>46</v>
      </c>
      <c r="H33" s="12"/>
      <c r="I33" s="10" t="s">
        <v>48</v>
      </c>
      <c r="J33" s="10"/>
    </row>
    <row r="34" spans="1:10" ht="15.75" thickBot="1" x14ac:dyDescent="0.3">
      <c r="A34" s="11"/>
      <c r="D34" s="10"/>
      <c r="E34" s="10"/>
      <c r="F34" s="14" t="s">
        <v>47</v>
      </c>
      <c r="H34" s="12"/>
      <c r="I34" s="10" t="s">
        <v>48</v>
      </c>
      <c r="J34" s="10"/>
    </row>
    <row r="35" spans="1:10" x14ac:dyDescent="0.25">
      <c r="A35" s="15"/>
      <c r="B35" s="16"/>
      <c r="C35" s="16"/>
      <c r="D35" s="17"/>
      <c r="E35" s="18" t="s">
        <v>79</v>
      </c>
      <c r="F35" s="16"/>
      <c r="G35" s="16"/>
      <c r="H35" s="16"/>
      <c r="I35" s="17"/>
      <c r="J35" s="18" t="s">
        <v>48</v>
      </c>
    </row>
  </sheetData>
  <mergeCells count="7">
    <mergeCell ref="F15:H15"/>
    <mergeCell ref="A1:J1"/>
    <mergeCell ref="A3:E4"/>
    <mergeCell ref="F3:J4"/>
    <mergeCell ref="A5:C5"/>
    <mergeCell ref="F5:H5"/>
    <mergeCell ref="A12:C12"/>
  </mergeCells>
  <printOptions horizontalCentered="1"/>
  <pageMargins left="0.70866141732283472" right="0.70866141732283472" top="0.19685039370078741" bottom="0.74803149606299213" header="0.31496062992125984" footer="0.31496062992125984"/>
  <pageSetup paperSize="9" orientation="landscape" horizontalDpi="4294967293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J35"/>
  <sheetViews>
    <sheetView view="pageLayout" zoomScaleNormal="100" workbookViewId="0">
      <selection activeCell="A2" sqref="A2"/>
    </sheetView>
  </sheetViews>
  <sheetFormatPr baseColWidth="10" defaultRowHeight="15" x14ac:dyDescent="0.25"/>
  <sheetData>
    <row r="1" spans="1:10" ht="18.75" x14ac:dyDescent="0.25">
      <c r="A1" s="115" t="s">
        <v>134</v>
      </c>
      <c r="B1" s="115"/>
      <c r="C1" s="115"/>
      <c r="D1" s="115"/>
      <c r="E1" s="115"/>
      <c r="F1" s="115"/>
      <c r="G1" s="115"/>
      <c r="H1" s="115"/>
      <c r="I1" s="115"/>
      <c r="J1" s="115"/>
    </row>
    <row r="2" spans="1:10" x14ac:dyDescent="0.25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x14ac:dyDescent="0.25">
      <c r="A3" s="116" t="s">
        <v>7</v>
      </c>
      <c r="B3" s="117"/>
      <c r="C3" s="117"/>
      <c r="D3" s="117"/>
      <c r="E3" s="118"/>
      <c r="F3" s="116" t="s">
        <v>8</v>
      </c>
      <c r="G3" s="117"/>
      <c r="H3" s="117"/>
      <c r="I3" s="117"/>
      <c r="J3" s="118"/>
    </row>
    <row r="4" spans="1:10" x14ac:dyDescent="0.25">
      <c r="A4" s="119"/>
      <c r="B4" s="120"/>
      <c r="C4" s="120"/>
      <c r="D4" s="120"/>
      <c r="E4" s="121"/>
      <c r="F4" s="119"/>
      <c r="G4" s="120"/>
      <c r="H4" s="120"/>
      <c r="I4" s="120"/>
      <c r="J4" s="121"/>
    </row>
    <row r="5" spans="1:10" x14ac:dyDescent="0.25">
      <c r="A5" s="112" t="s">
        <v>9</v>
      </c>
      <c r="B5" s="113"/>
      <c r="C5" s="113"/>
      <c r="D5" s="8"/>
      <c r="E5" s="9"/>
      <c r="F5" s="112" t="s">
        <v>10</v>
      </c>
      <c r="G5" s="113"/>
      <c r="H5" s="114"/>
      <c r="I5" s="10"/>
      <c r="J5" s="9"/>
    </row>
    <row r="6" spans="1:10" x14ac:dyDescent="0.25">
      <c r="A6" s="11"/>
      <c r="B6" s="12"/>
      <c r="C6" s="12"/>
      <c r="D6" s="10"/>
      <c r="E6" s="9"/>
      <c r="F6" s="11"/>
      <c r="G6" s="12"/>
      <c r="H6" s="12"/>
      <c r="I6" s="10"/>
      <c r="J6" s="9"/>
    </row>
    <row r="7" spans="1:10" x14ac:dyDescent="0.25">
      <c r="A7" s="13" t="s">
        <v>11</v>
      </c>
      <c r="B7" s="12"/>
      <c r="C7" s="12"/>
      <c r="D7" s="10"/>
      <c r="E7" s="10">
        <f>SUM(D8:D10)</f>
        <v>85000</v>
      </c>
      <c r="F7" s="11" t="s">
        <v>12</v>
      </c>
      <c r="G7" s="12"/>
      <c r="H7" s="12"/>
      <c r="I7" s="10"/>
      <c r="J7" s="9">
        <f>SUM(I8)</f>
        <v>94350</v>
      </c>
    </row>
    <row r="8" spans="1:10" x14ac:dyDescent="0.25">
      <c r="A8" s="11" t="s">
        <v>13</v>
      </c>
      <c r="B8" s="12"/>
      <c r="C8" s="12"/>
      <c r="D8" s="10">
        <v>75000</v>
      </c>
      <c r="E8" s="9"/>
      <c r="F8" s="11" t="s">
        <v>14</v>
      </c>
      <c r="G8" s="12"/>
      <c r="H8" s="12"/>
      <c r="I8" s="10">
        <v>94350</v>
      </c>
      <c r="J8" s="9"/>
    </row>
    <row r="9" spans="1:10" x14ac:dyDescent="0.25">
      <c r="A9" s="11" t="s">
        <v>15</v>
      </c>
      <c r="B9" s="12"/>
      <c r="C9" s="12"/>
      <c r="D9" s="10"/>
      <c r="E9" s="9"/>
      <c r="F9" s="11"/>
      <c r="G9" s="12"/>
      <c r="H9" s="12"/>
      <c r="I9" s="10"/>
      <c r="J9" s="9"/>
    </row>
    <row r="10" spans="1:10" x14ac:dyDescent="0.25">
      <c r="A10" s="11" t="s">
        <v>16</v>
      </c>
      <c r="B10" s="12"/>
      <c r="C10" s="12"/>
      <c r="D10" s="10">
        <v>10000</v>
      </c>
      <c r="E10" s="9"/>
      <c r="F10" s="11" t="s">
        <v>17</v>
      </c>
      <c r="G10" s="12"/>
      <c r="H10" s="12"/>
      <c r="I10" s="10"/>
      <c r="J10" s="9"/>
    </row>
    <row r="11" spans="1:10" x14ac:dyDescent="0.25">
      <c r="A11" s="11"/>
      <c r="B11" s="12"/>
      <c r="C11" s="12"/>
      <c r="D11" s="10"/>
      <c r="E11" s="9"/>
      <c r="F11" s="11"/>
      <c r="G11" s="12"/>
      <c r="H11" s="12"/>
      <c r="I11" s="10"/>
      <c r="J11" s="9"/>
    </row>
    <row r="12" spans="1:10" x14ac:dyDescent="0.25">
      <c r="A12" s="112" t="s">
        <v>18</v>
      </c>
      <c r="B12" s="113"/>
      <c r="C12" s="113"/>
      <c r="D12" s="10"/>
      <c r="E12" s="9"/>
      <c r="F12" s="11" t="s">
        <v>19</v>
      </c>
      <c r="G12" s="12"/>
      <c r="H12" s="12"/>
      <c r="I12" s="10"/>
      <c r="J12" s="9">
        <v>11250</v>
      </c>
    </row>
    <row r="13" spans="1:10" x14ac:dyDescent="0.25">
      <c r="A13" s="11"/>
      <c r="B13" s="12"/>
      <c r="C13" s="12"/>
      <c r="D13" s="10"/>
      <c r="E13" s="9"/>
      <c r="F13" s="11" t="s">
        <v>20</v>
      </c>
      <c r="G13" s="12"/>
      <c r="H13" s="12"/>
      <c r="I13" s="10"/>
      <c r="J13" s="9"/>
    </row>
    <row r="14" spans="1:10" x14ac:dyDescent="0.25">
      <c r="A14" s="11" t="s">
        <v>21</v>
      </c>
      <c r="B14" s="12"/>
      <c r="C14" s="12"/>
      <c r="D14" s="10"/>
      <c r="E14" s="10">
        <f>SUM(D15:D16)</f>
        <v>0</v>
      </c>
      <c r="F14" s="11"/>
      <c r="G14" s="12"/>
      <c r="H14" s="12"/>
      <c r="I14" s="10"/>
      <c r="J14" s="9"/>
    </row>
    <row r="15" spans="1:10" x14ac:dyDescent="0.25">
      <c r="A15" s="11" t="s">
        <v>22</v>
      </c>
      <c r="B15" s="12"/>
      <c r="C15" s="12"/>
      <c r="D15" s="10"/>
      <c r="E15" s="9"/>
      <c r="F15" s="112" t="s">
        <v>23</v>
      </c>
      <c r="G15" s="113"/>
      <c r="H15" s="114"/>
      <c r="I15" s="10"/>
      <c r="J15" s="9"/>
    </row>
    <row r="16" spans="1:10" x14ac:dyDescent="0.25">
      <c r="A16" s="11" t="s">
        <v>24</v>
      </c>
      <c r="B16" s="12"/>
      <c r="C16" s="12"/>
      <c r="D16" s="10"/>
      <c r="E16" s="9"/>
      <c r="F16" s="11"/>
      <c r="G16" s="12"/>
      <c r="H16" s="12"/>
      <c r="I16" s="10"/>
      <c r="J16" s="9"/>
    </row>
    <row r="17" spans="1:10" x14ac:dyDescent="0.25">
      <c r="A17" s="11"/>
      <c r="B17" s="12"/>
      <c r="C17" s="12"/>
      <c r="D17" s="10"/>
      <c r="E17" s="9"/>
      <c r="F17" s="11" t="s">
        <v>25</v>
      </c>
      <c r="G17" s="12"/>
      <c r="H17" s="12"/>
      <c r="I17" s="10"/>
      <c r="J17" s="9">
        <f>SUM(I19:I20,I22:I23)</f>
        <v>0</v>
      </c>
    </row>
    <row r="18" spans="1:10" x14ac:dyDescent="0.25">
      <c r="A18" s="11" t="s">
        <v>26</v>
      </c>
      <c r="B18" s="12"/>
      <c r="C18" s="12"/>
      <c r="D18" s="10"/>
      <c r="E18" s="9"/>
      <c r="F18" s="11" t="s">
        <v>27</v>
      </c>
      <c r="G18" s="12"/>
      <c r="H18" s="12"/>
      <c r="I18" s="10"/>
      <c r="J18" s="9"/>
    </row>
    <row r="19" spans="1:10" x14ac:dyDescent="0.25">
      <c r="A19" s="11" t="s">
        <v>28</v>
      </c>
      <c r="B19" s="12"/>
      <c r="C19" s="12"/>
      <c r="D19" s="10"/>
      <c r="E19" s="10">
        <f>SUM(D21:D22)</f>
        <v>0</v>
      </c>
      <c r="F19" s="11" t="s">
        <v>29</v>
      </c>
      <c r="G19" s="12"/>
      <c r="H19" s="12"/>
      <c r="I19" s="10"/>
      <c r="J19" s="9"/>
    </row>
    <row r="20" spans="1:10" x14ac:dyDescent="0.25">
      <c r="A20" s="11" t="s">
        <v>30</v>
      </c>
      <c r="B20" s="12"/>
      <c r="C20" s="12"/>
      <c r="D20" s="10"/>
      <c r="E20" s="9"/>
      <c r="F20" s="11" t="s">
        <v>31</v>
      </c>
      <c r="G20" s="12"/>
      <c r="H20" s="12"/>
      <c r="I20" s="10"/>
      <c r="J20" s="9"/>
    </row>
    <row r="21" spans="1:10" x14ac:dyDescent="0.25">
      <c r="A21" s="11" t="s">
        <v>32</v>
      </c>
      <c r="B21" s="12"/>
      <c r="C21" s="12"/>
      <c r="D21" s="10"/>
      <c r="E21" s="9"/>
      <c r="F21" s="11" t="s">
        <v>33</v>
      </c>
      <c r="G21" s="12"/>
      <c r="H21" s="12"/>
      <c r="I21" s="10"/>
      <c r="J21" s="9"/>
    </row>
    <row r="22" spans="1:10" x14ac:dyDescent="0.25">
      <c r="A22" s="11" t="s">
        <v>34</v>
      </c>
      <c r="B22" s="12"/>
      <c r="C22" s="12"/>
      <c r="D22" s="10"/>
      <c r="E22" s="9"/>
      <c r="F22" s="11" t="s">
        <v>35</v>
      </c>
      <c r="G22" s="12"/>
      <c r="H22" s="12"/>
      <c r="I22" s="10"/>
      <c r="J22" s="9"/>
    </row>
    <row r="23" spans="1:10" x14ac:dyDescent="0.25">
      <c r="A23" s="11"/>
      <c r="B23" s="12"/>
      <c r="C23" s="12"/>
      <c r="D23" s="10"/>
      <c r="E23" s="9"/>
      <c r="F23" s="11" t="s">
        <v>36</v>
      </c>
      <c r="G23" s="12"/>
      <c r="H23" s="12"/>
      <c r="I23" s="10"/>
      <c r="J23" s="9"/>
    </row>
    <row r="24" spans="1:10" x14ac:dyDescent="0.25">
      <c r="A24" s="11" t="s">
        <v>37</v>
      </c>
      <c r="B24" s="12"/>
      <c r="C24" s="12"/>
      <c r="D24" s="10"/>
      <c r="E24" s="10">
        <f>SUM(D25:D26)</f>
        <v>0</v>
      </c>
      <c r="F24" s="11"/>
      <c r="G24" s="12"/>
      <c r="H24" s="12"/>
      <c r="I24" s="10"/>
      <c r="J24" s="9"/>
    </row>
    <row r="25" spans="1:10" x14ac:dyDescent="0.25">
      <c r="A25" s="11" t="s">
        <v>22</v>
      </c>
      <c r="B25" s="12"/>
      <c r="C25" s="12"/>
      <c r="D25" s="10"/>
      <c r="E25" s="9"/>
      <c r="F25" s="11" t="s">
        <v>38</v>
      </c>
      <c r="G25" s="12"/>
      <c r="H25" s="12"/>
      <c r="I25" s="10"/>
      <c r="J25" s="9">
        <f>SUM(I27:I28,I30,I32:I33,I34)</f>
        <v>0</v>
      </c>
    </row>
    <row r="26" spans="1:10" x14ac:dyDescent="0.25">
      <c r="A26" s="11" t="s">
        <v>24</v>
      </c>
      <c r="B26" s="12"/>
      <c r="C26" s="12"/>
      <c r="D26" s="10"/>
      <c r="E26" s="9"/>
      <c r="F26" s="11" t="s">
        <v>39</v>
      </c>
      <c r="G26" s="12"/>
      <c r="H26" s="12"/>
      <c r="I26" s="10"/>
      <c r="J26" s="9"/>
    </row>
    <row r="27" spans="1:10" x14ac:dyDescent="0.25">
      <c r="A27" s="11"/>
      <c r="B27" s="12"/>
      <c r="C27" s="12"/>
      <c r="D27" s="10"/>
      <c r="E27" s="9"/>
      <c r="F27" s="11" t="s">
        <v>40</v>
      </c>
      <c r="G27" s="12"/>
      <c r="H27" s="12"/>
      <c r="I27" s="10"/>
      <c r="J27" s="9"/>
    </row>
    <row r="28" spans="1:10" x14ac:dyDescent="0.25">
      <c r="A28" s="11" t="s">
        <v>41</v>
      </c>
      <c r="B28" s="12"/>
      <c r="C28" s="12"/>
      <c r="D28" s="10"/>
      <c r="E28" s="9">
        <f>5600+15000</f>
        <v>20600</v>
      </c>
      <c r="F28" s="11" t="s">
        <v>42</v>
      </c>
      <c r="G28" s="12"/>
      <c r="H28" s="12"/>
      <c r="I28" s="10"/>
      <c r="J28" s="9"/>
    </row>
    <row r="29" spans="1:10" x14ac:dyDescent="0.25">
      <c r="A29" s="11"/>
      <c r="B29" s="12"/>
      <c r="C29" s="12"/>
      <c r="D29" s="10"/>
      <c r="E29" s="9"/>
      <c r="F29" s="11" t="s">
        <v>43</v>
      </c>
      <c r="G29" s="12"/>
      <c r="H29" s="12"/>
      <c r="I29" s="10"/>
      <c r="J29" s="9"/>
    </row>
    <row r="30" spans="1:10" x14ac:dyDescent="0.25">
      <c r="A30" s="11"/>
      <c r="B30" s="12"/>
      <c r="C30" s="12"/>
      <c r="D30" s="10"/>
      <c r="E30" s="9"/>
      <c r="F30" s="11" t="s">
        <v>35</v>
      </c>
      <c r="G30" s="12"/>
      <c r="H30" s="12"/>
      <c r="I30" s="10"/>
      <c r="J30" s="9"/>
    </row>
    <row r="31" spans="1:10" x14ac:dyDescent="0.25">
      <c r="A31" s="11"/>
      <c r="B31" s="12"/>
      <c r="C31" s="12"/>
      <c r="D31" s="10"/>
      <c r="E31" s="10"/>
      <c r="F31" s="12" t="s">
        <v>44</v>
      </c>
      <c r="G31" s="12"/>
      <c r="H31" s="12"/>
      <c r="I31" s="10"/>
      <c r="J31" s="9"/>
    </row>
    <row r="32" spans="1:10" x14ac:dyDescent="0.25">
      <c r="A32" s="11"/>
      <c r="D32" s="10"/>
      <c r="E32" s="10"/>
      <c r="F32" s="14" t="s">
        <v>45</v>
      </c>
      <c r="H32" s="12"/>
      <c r="I32" s="10"/>
      <c r="J32" s="10"/>
    </row>
    <row r="33" spans="1:10" x14ac:dyDescent="0.25">
      <c r="A33" s="11"/>
      <c r="D33" s="10"/>
      <c r="E33" s="10"/>
      <c r="F33" s="14" t="s">
        <v>46</v>
      </c>
      <c r="H33" s="12"/>
      <c r="I33" s="10"/>
      <c r="J33" s="10"/>
    </row>
    <row r="34" spans="1:10" ht="15.75" thickBot="1" x14ac:dyDescent="0.3">
      <c r="A34" s="11"/>
      <c r="D34" s="10"/>
      <c r="E34" s="10"/>
      <c r="F34" s="14" t="s">
        <v>47</v>
      </c>
      <c r="H34" s="12"/>
      <c r="I34" s="10"/>
      <c r="J34" s="10"/>
    </row>
    <row r="35" spans="1:10" x14ac:dyDescent="0.25">
      <c r="A35" s="15"/>
      <c r="B35" s="16"/>
      <c r="C35" s="16"/>
      <c r="D35" s="17"/>
      <c r="E35" s="18">
        <f>SUM(E5:E34)</f>
        <v>105600</v>
      </c>
      <c r="F35" s="16"/>
      <c r="G35" s="16"/>
      <c r="H35" s="16"/>
      <c r="I35" s="17"/>
      <c r="J35" s="18">
        <f>SUM(J5:J34)</f>
        <v>105600</v>
      </c>
    </row>
  </sheetData>
  <mergeCells count="7">
    <mergeCell ref="F15:H15"/>
    <mergeCell ref="A1:J1"/>
    <mergeCell ref="A3:E4"/>
    <mergeCell ref="F3:J4"/>
    <mergeCell ref="A5:C5"/>
    <mergeCell ref="F5:H5"/>
    <mergeCell ref="A12:C12"/>
  </mergeCells>
  <printOptions horizontalCentered="1"/>
  <pageMargins left="0.70866141732283472" right="0.70866141732283472" top="0.23622047244094491" bottom="0.74803149606299213" header="0.31496062992125984" footer="0.31496062992125984"/>
  <pageSetup paperSize="9" orientation="landscape" horizontalDpi="4294967293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P66"/>
  <sheetViews>
    <sheetView view="pageLayout" zoomScaleNormal="100" workbookViewId="0">
      <selection activeCell="B5" sqref="B5"/>
    </sheetView>
  </sheetViews>
  <sheetFormatPr baseColWidth="10" defaultColWidth="11.42578125" defaultRowHeight="15" x14ac:dyDescent="0.25"/>
  <cols>
    <col min="1" max="1" width="4.85546875" style="1" customWidth="1"/>
    <col min="2" max="2" width="11.42578125" style="66"/>
    <col min="3" max="3" width="11.42578125" style="72"/>
    <col min="4" max="5" width="4.85546875" style="77" customWidth="1"/>
    <col min="6" max="6" width="11.42578125" style="66"/>
    <col min="7" max="7" width="11.42578125" style="72"/>
    <col min="8" max="9" width="4.85546875" style="77" customWidth="1"/>
    <col min="10" max="10" width="11.42578125" style="66"/>
    <col min="11" max="11" width="11.42578125" style="72"/>
    <col min="12" max="13" width="4.85546875" style="77" customWidth="1"/>
    <col min="14" max="14" width="11.42578125" style="66"/>
    <col min="15" max="15" width="11.42578125" style="72"/>
    <col min="16" max="16" width="4.85546875" style="77" customWidth="1"/>
  </cols>
  <sheetData>
    <row r="1" spans="1:16" x14ac:dyDescent="0.25">
      <c r="A1" s="122" t="s">
        <v>7</v>
      </c>
      <c r="B1" s="123"/>
      <c r="C1" s="123"/>
      <c r="D1" s="124"/>
      <c r="E1" s="122" t="s">
        <v>8</v>
      </c>
      <c r="F1" s="123"/>
      <c r="G1" s="123"/>
      <c r="H1" s="124"/>
      <c r="I1" s="122" t="s">
        <v>50</v>
      </c>
      <c r="J1" s="123"/>
      <c r="K1" s="123"/>
      <c r="L1" s="124"/>
      <c r="M1" s="122" t="s">
        <v>51</v>
      </c>
      <c r="N1" s="123"/>
      <c r="O1" s="123"/>
      <c r="P1" s="124"/>
    </row>
    <row r="2" spans="1:16" x14ac:dyDescent="0.25">
      <c r="A2" s="125"/>
      <c r="B2" s="126"/>
      <c r="C2" s="126"/>
      <c r="D2" s="127"/>
      <c r="E2" s="125"/>
      <c r="F2" s="126"/>
      <c r="G2" s="126"/>
      <c r="H2" s="127"/>
      <c r="I2" s="125"/>
      <c r="J2" s="126"/>
      <c r="K2" s="126"/>
      <c r="L2" s="127"/>
      <c r="M2" s="125"/>
      <c r="N2" s="126"/>
      <c r="O2" s="126"/>
      <c r="P2" s="127"/>
    </row>
    <row r="3" spans="1:16" x14ac:dyDescent="0.25">
      <c r="A3" s="62"/>
      <c r="B3" s="63"/>
      <c r="C3" s="67"/>
      <c r="D3" s="74"/>
      <c r="E3" s="81"/>
      <c r="F3" s="63"/>
      <c r="G3" s="67"/>
      <c r="H3" s="78"/>
      <c r="I3" s="81"/>
      <c r="J3" s="63"/>
      <c r="K3" s="67"/>
      <c r="L3" s="78"/>
      <c r="M3" s="74"/>
      <c r="N3" s="63"/>
      <c r="O3" s="67"/>
      <c r="P3" s="78"/>
    </row>
    <row r="4" spans="1:16" x14ac:dyDescent="0.25">
      <c r="A4" s="62"/>
      <c r="B4" s="157" t="s">
        <v>136</v>
      </c>
      <c r="C4" s="157"/>
      <c r="D4" s="74"/>
      <c r="E4" s="81"/>
      <c r="F4" s="157" t="s">
        <v>81</v>
      </c>
      <c r="G4" s="157"/>
      <c r="H4" s="78"/>
      <c r="I4" s="81"/>
      <c r="J4" s="157" t="s">
        <v>86</v>
      </c>
      <c r="K4" s="157"/>
      <c r="L4" s="78"/>
      <c r="M4" s="74"/>
      <c r="N4" s="157" t="s">
        <v>89</v>
      </c>
      <c r="O4" s="157"/>
      <c r="P4" s="78"/>
    </row>
    <row r="5" spans="1:16" x14ac:dyDescent="0.25">
      <c r="A5" s="62">
        <v>0</v>
      </c>
      <c r="B5" s="64">
        <v>75000</v>
      </c>
      <c r="C5" s="68"/>
      <c r="D5" s="74"/>
      <c r="E5" s="81"/>
      <c r="F5" s="64"/>
      <c r="G5" s="68">
        <v>94350</v>
      </c>
      <c r="H5" s="78">
        <v>0</v>
      </c>
      <c r="I5" s="81">
        <v>1</v>
      </c>
      <c r="J5" s="64">
        <v>1330</v>
      </c>
      <c r="K5" s="68"/>
      <c r="L5" s="78"/>
      <c r="M5" s="74"/>
      <c r="N5" s="64"/>
      <c r="O5" s="68">
        <v>1140</v>
      </c>
      <c r="P5" s="78">
        <v>2</v>
      </c>
    </row>
    <row r="6" spans="1:16" x14ac:dyDescent="0.25">
      <c r="A6" s="62"/>
      <c r="B6" s="84">
        <f t="shared" ref="B6:C6" si="0">SUM(B5)</f>
        <v>75000</v>
      </c>
      <c r="C6" s="68">
        <f t="shared" si="0"/>
        <v>0</v>
      </c>
      <c r="D6" s="74"/>
      <c r="E6" s="81"/>
      <c r="F6" s="84">
        <f>SUM(F5)</f>
        <v>0</v>
      </c>
      <c r="G6" s="68">
        <f>SUM(G5)</f>
        <v>94350</v>
      </c>
      <c r="H6" s="78"/>
      <c r="I6" s="81"/>
      <c r="J6" s="84">
        <f t="shared" ref="J6:K6" si="1">SUM(J5)</f>
        <v>1330</v>
      </c>
      <c r="K6" s="68">
        <f t="shared" si="1"/>
        <v>0</v>
      </c>
      <c r="L6" s="78"/>
      <c r="M6" s="74"/>
      <c r="N6" s="64"/>
      <c r="O6" s="69">
        <v>855</v>
      </c>
      <c r="P6" s="78">
        <v>3</v>
      </c>
    </row>
    <row r="7" spans="1:16" x14ac:dyDescent="0.25">
      <c r="A7" s="62"/>
      <c r="B7" s="64"/>
      <c r="C7" s="85">
        <v>75000</v>
      </c>
      <c r="D7" s="87" t="s">
        <v>93</v>
      </c>
      <c r="E7" s="88" t="s">
        <v>94</v>
      </c>
      <c r="F7" s="89">
        <v>94350</v>
      </c>
      <c r="G7" s="69"/>
      <c r="H7" s="78"/>
      <c r="I7" s="81"/>
      <c r="J7" s="64"/>
      <c r="K7" s="85">
        <v>1330</v>
      </c>
      <c r="L7" s="90" t="s">
        <v>93</v>
      </c>
      <c r="M7" s="74"/>
      <c r="N7" s="84">
        <f>SUM(N5:N6)</f>
        <v>0</v>
      </c>
      <c r="O7" s="68">
        <f>SUM(O5:O6)</f>
        <v>1995</v>
      </c>
      <c r="P7" s="78"/>
    </row>
    <row r="8" spans="1:16" x14ac:dyDescent="0.25">
      <c r="A8" s="62"/>
      <c r="B8" s="64"/>
      <c r="C8" s="69"/>
      <c r="D8" s="74"/>
      <c r="E8" s="81"/>
      <c r="F8" s="64"/>
      <c r="G8" s="69"/>
      <c r="H8" s="78"/>
      <c r="I8" s="81"/>
      <c r="J8" s="64"/>
      <c r="K8" s="69"/>
      <c r="L8" s="78"/>
      <c r="M8" s="87" t="s">
        <v>94</v>
      </c>
      <c r="N8" s="89">
        <v>1995</v>
      </c>
      <c r="O8" s="69"/>
      <c r="P8" s="78"/>
    </row>
    <row r="9" spans="1:16" x14ac:dyDescent="0.25">
      <c r="A9" s="62"/>
      <c r="B9" s="64"/>
      <c r="C9" s="69"/>
      <c r="D9" s="74"/>
      <c r="E9" s="81"/>
      <c r="F9" s="64"/>
      <c r="G9" s="69"/>
      <c r="H9" s="78"/>
      <c r="I9" s="81"/>
      <c r="J9" s="64"/>
      <c r="K9" s="69"/>
      <c r="L9" s="78"/>
      <c r="M9" s="74"/>
      <c r="N9" s="64"/>
      <c r="O9" s="69"/>
      <c r="P9" s="78"/>
    </row>
    <row r="10" spans="1:16" x14ac:dyDescent="0.25">
      <c r="A10" s="62"/>
      <c r="B10" s="63"/>
      <c r="C10" s="67"/>
      <c r="D10" s="74"/>
      <c r="E10" s="81"/>
      <c r="F10" s="64"/>
      <c r="G10" s="70"/>
      <c r="H10" s="78"/>
      <c r="I10" s="81"/>
      <c r="J10" s="64"/>
      <c r="K10" s="70"/>
      <c r="L10" s="78"/>
      <c r="M10" s="74"/>
      <c r="N10" s="64"/>
      <c r="O10" s="70"/>
      <c r="P10" s="78"/>
    </row>
    <row r="11" spans="1:16" x14ac:dyDescent="0.25">
      <c r="A11" s="62"/>
      <c r="B11" s="157" t="s">
        <v>82</v>
      </c>
      <c r="C11" s="157"/>
      <c r="D11" s="74"/>
      <c r="E11" s="81"/>
      <c r="F11" s="158" t="s">
        <v>83</v>
      </c>
      <c r="G11" s="158"/>
      <c r="H11" s="78"/>
      <c r="I11" s="81"/>
      <c r="J11" s="158" t="s">
        <v>96</v>
      </c>
      <c r="K11" s="158"/>
      <c r="L11" s="78"/>
      <c r="M11" s="74"/>
      <c r="N11" s="158"/>
      <c r="O11" s="158"/>
      <c r="P11" s="78"/>
    </row>
    <row r="12" spans="1:16" x14ac:dyDescent="0.25">
      <c r="A12" s="62">
        <v>0</v>
      </c>
      <c r="B12" s="64">
        <v>10000</v>
      </c>
      <c r="C12" s="68"/>
      <c r="D12" s="74"/>
      <c r="E12" s="81"/>
      <c r="F12" s="64"/>
      <c r="G12" s="68">
        <v>11250</v>
      </c>
      <c r="H12" s="78">
        <v>0</v>
      </c>
      <c r="I12" s="81">
        <v>9</v>
      </c>
      <c r="J12" s="64">
        <f>1995-1330</f>
        <v>665</v>
      </c>
      <c r="K12" s="68"/>
      <c r="L12" s="78"/>
      <c r="M12" s="74"/>
      <c r="N12" s="64"/>
      <c r="O12" s="68"/>
      <c r="P12" s="78"/>
    </row>
    <row r="13" spans="1:16" x14ac:dyDescent="0.25">
      <c r="A13" s="62">
        <v>6</v>
      </c>
      <c r="B13" s="64">
        <v>1250</v>
      </c>
      <c r="C13" s="69"/>
      <c r="D13" s="74"/>
      <c r="E13" s="81"/>
      <c r="F13" s="64"/>
      <c r="G13" s="69">
        <v>665</v>
      </c>
      <c r="H13" s="78">
        <v>9</v>
      </c>
      <c r="I13" s="81"/>
      <c r="J13" s="84">
        <f t="shared" ref="J13:K13" si="2">SUM(J12)</f>
        <v>665</v>
      </c>
      <c r="K13" s="68">
        <f t="shared" si="2"/>
        <v>0</v>
      </c>
      <c r="L13" s="78"/>
      <c r="M13" s="74"/>
      <c r="N13" s="64"/>
      <c r="O13" s="69"/>
      <c r="P13" s="78"/>
    </row>
    <row r="14" spans="1:16" x14ac:dyDescent="0.25">
      <c r="A14" s="62"/>
      <c r="B14" s="84">
        <f t="shared" ref="B14:C14" si="3">SUM(B12:B13)</f>
        <v>11250</v>
      </c>
      <c r="C14" s="68">
        <f t="shared" si="3"/>
        <v>0</v>
      </c>
      <c r="D14" s="74"/>
      <c r="E14" s="81"/>
      <c r="F14" s="84">
        <f>SUM(F12:F13)</f>
        <v>0</v>
      </c>
      <c r="G14" s="68">
        <f>SUM(G12:G13)</f>
        <v>11915</v>
      </c>
      <c r="H14" s="78"/>
      <c r="I14" s="81"/>
      <c r="J14" s="64"/>
      <c r="K14" s="85">
        <v>665</v>
      </c>
      <c r="L14" s="90" t="s">
        <v>93</v>
      </c>
      <c r="M14" s="74"/>
      <c r="N14" s="64"/>
      <c r="O14" s="69"/>
      <c r="P14" s="78"/>
    </row>
    <row r="15" spans="1:16" x14ac:dyDescent="0.25">
      <c r="A15" s="62"/>
      <c r="B15" s="64"/>
      <c r="C15" s="85">
        <v>11250</v>
      </c>
      <c r="D15" s="87" t="s">
        <v>93</v>
      </c>
      <c r="E15" s="88" t="s">
        <v>94</v>
      </c>
      <c r="F15" s="89">
        <v>11915</v>
      </c>
      <c r="G15" s="69"/>
      <c r="H15" s="78"/>
      <c r="I15" s="81"/>
      <c r="J15" s="64"/>
      <c r="K15" s="69"/>
      <c r="L15" s="78"/>
      <c r="M15" s="74"/>
      <c r="N15" s="64"/>
      <c r="O15" s="69"/>
      <c r="P15" s="78"/>
    </row>
    <row r="16" spans="1:16" x14ac:dyDescent="0.25">
      <c r="A16" s="62"/>
      <c r="B16" s="64"/>
      <c r="C16" s="69"/>
      <c r="D16" s="74"/>
      <c r="E16" s="81"/>
      <c r="F16" s="64"/>
      <c r="G16" s="69"/>
      <c r="H16" s="78"/>
      <c r="I16" s="81"/>
      <c r="J16" s="64"/>
      <c r="K16" s="69"/>
      <c r="L16" s="78"/>
      <c r="M16" s="74"/>
      <c r="N16" s="64"/>
      <c r="O16" s="69"/>
      <c r="P16" s="78"/>
    </row>
    <row r="17" spans="1:16" x14ac:dyDescent="0.25">
      <c r="A17" s="62"/>
      <c r="B17" s="63"/>
      <c r="C17" s="67"/>
      <c r="D17" s="74"/>
      <c r="E17" s="81"/>
      <c r="F17" s="64"/>
      <c r="G17" s="70"/>
      <c r="H17" s="78"/>
      <c r="I17" s="81"/>
      <c r="J17" s="64"/>
      <c r="K17" s="70"/>
      <c r="L17" s="78"/>
      <c r="M17" s="74"/>
      <c r="N17" s="64"/>
      <c r="O17" s="70"/>
      <c r="P17" s="78"/>
    </row>
    <row r="18" spans="1:16" x14ac:dyDescent="0.25">
      <c r="A18" s="62"/>
      <c r="B18" s="157" t="s">
        <v>84</v>
      </c>
      <c r="C18" s="157"/>
      <c r="D18" s="74"/>
      <c r="E18" s="81"/>
      <c r="F18" s="158" t="s">
        <v>88</v>
      </c>
      <c r="G18" s="158"/>
      <c r="H18" s="78"/>
      <c r="I18" s="81"/>
      <c r="J18" s="158"/>
      <c r="K18" s="158"/>
      <c r="L18" s="78"/>
      <c r="M18" s="74"/>
      <c r="N18" s="158"/>
      <c r="O18" s="158"/>
      <c r="P18" s="78"/>
    </row>
    <row r="19" spans="1:16" x14ac:dyDescent="0.25">
      <c r="A19" s="62">
        <v>0</v>
      </c>
      <c r="B19" s="64">
        <v>15000</v>
      </c>
      <c r="C19" s="68">
        <v>1512.5</v>
      </c>
      <c r="D19" s="74">
        <v>7</v>
      </c>
      <c r="E19" s="81">
        <v>4</v>
      </c>
      <c r="F19" s="64">
        <v>1609.3</v>
      </c>
      <c r="G19" s="68">
        <v>1609.3</v>
      </c>
      <c r="H19" s="78">
        <v>1</v>
      </c>
      <c r="I19" s="81"/>
      <c r="J19" s="64"/>
      <c r="K19" s="68"/>
      <c r="L19" s="78"/>
      <c r="M19" s="74"/>
      <c r="N19" s="64"/>
      <c r="O19" s="68"/>
      <c r="P19" s="78"/>
    </row>
    <row r="20" spans="1:16" x14ac:dyDescent="0.25">
      <c r="A20" s="62">
        <v>7</v>
      </c>
      <c r="B20" s="64">
        <v>1034.55</v>
      </c>
      <c r="C20" s="69"/>
      <c r="D20" s="74"/>
      <c r="E20" s="81">
        <v>7</v>
      </c>
      <c r="F20" s="64">
        <v>1512.5</v>
      </c>
      <c r="G20" s="69">
        <f>1250+(1250*21%)</f>
        <v>1512.5</v>
      </c>
      <c r="H20" s="78">
        <v>6</v>
      </c>
      <c r="I20" s="81"/>
      <c r="J20" s="64"/>
      <c r="K20" s="69"/>
      <c r="L20" s="78"/>
      <c r="M20" s="74"/>
      <c r="N20" s="64"/>
      <c r="O20" s="69"/>
      <c r="P20" s="78"/>
    </row>
    <row r="21" spans="1:16" x14ac:dyDescent="0.25">
      <c r="A21" s="62"/>
      <c r="B21" s="84">
        <f t="shared" ref="B21:C21" si="4">SUM(B19:B20)</f>
        <v>16034.55</v>
      </c>
      <c r="C21" s="68">
        <f t="shared" si="4"/>
        <v>1512.5</v>
      </c>
      <c r="D21" s="74"/>
      <c r="E21" s="81"/>
      <c r="F21" s="84">
        <f>SUM(F19:F20)</f>
        <v>3121.8</v>
      </c>
      <c r="G21" s="68">
        <f>SUM(G19:G20)</f>
        <v>3121.8</v>
      </c>
      <c r="H21" s="78"/>
      <c r="I21" s="81"/>
      <c r="J21" s="64"/>
      <c r="K21" s="69"/>
      <c r="L21" s="78"/>
      <c r="M21" s="74"/>
      <c r="N21" s="64"/>
      <c r="O21" s="69"/>
      <c r="P21" s="78"/>
    </row>
    <row r="22" spans="1:16" x14ac:dyDescent="0.25">
      <c r="A22" s="62"/>
      <c r="B22" s="64"/>
      <c r="C22" s="85">
        <f>B21-C21</f>
        <v>14522.05</v>
      </c>
      <c r="D22" s="87" t="s">
        <v>93</v>
      </c>
      <c r="E22" s="81"/>
      <c r="F22" s="159" t="s">
        <v>95</v>
      </c>
      <c r="G22" s="159"/>
      <c r="H22" s="78"/>
      <c r="I22" s="81"/>
      <c r="J22" s="64"/>
      <c r="K22" s="69"/>
      <c r="L22" s="78"/>
      <c r="M22" s="74"/>
      <c r="N22" s="64"/>
      <c r="O22" s="69"/>
      <c r="P22" s="78"/>
    </row>
    <row r="23" spans="1:16" x14ac:dyDescent="0.25">
      <c r="A23" s="62"/>
      <c r="B23" s="64"/>
      <c r="C23" s="69"/>
      <c r="D23" s="74"/>
      <c r="E23" s="81"/>
      <c r="F23" s="64"/>
      <c r="G23" s="69"/>
      <c r="H23" s="78"/>
      <c r="I23" s="81"/>
      <c r="J23" s="64"/>
      <c r="K23" s="69"/>
      <c r="L23" s="78"/>
      <c r="M23" s="74"/>
      <c r="N23" s="64"/>
      <c r="O23" s="69"/>
      <c r="P23" s="78"/>
    </row>
    <row r="24" spans="1:16" x14ac:dyDescent="0.25">
      <c r="A24" s="62"/>
      <c r="B24" s="64"/>
      <c r="C24" s="70"/>
      <c r="D24" s="74"/>
      <c r="E24" s="81"/>
      <c r="F24" s="64"/>
      <c r="G24" s="70"/>
      <c r="H24" s="78"/>
      <c r="I24" s="81"/>
      <c r="J24" s="64"/>
      <c r="K24" s="70"/>
      <c r="L24" s="78"/>
      <c r="M24" s="74"/>
      <c r="N24" s="64"/>
      <c r="O24" s="70"/>
      <c r="P24" s="78"/>
    </row>
    <row r="25" spans="1:16" x14ac:dyDescent="0.25">
      <c r="A25" s="62"/>
      <c r="B25" s="157" t="s">
        <v>85</v>
      </c>
      <c r="C25" s="157"/>
      <c r="D25" s="74"/>
      <c r="E25" s="81"/>
      <c r="F25" s="157" t="s">
        <v>90</v>
      </c>
      <c r="G25" s="157"/>
      <c r="H25" s="78"/>
      <c r="I25" s="81"/>
      <c r="J25" s="158"/>
      <c r="K25" s="158"/>
      <c r="L25" s="78"/>
      <c r="M25" s="74"/>
      <c r="N25" s="158"/>
      <c r="O25" s="158"/>
      <c r="P25" s="78"/>
    </row>
    <row r="26" spans="1:16" x14ac:dyDescent="0.25">
      <c r="A26" s="62">
        <v>0</v>
      </c>
      <c r="B26" s="64">
        <v>5600</v>
      </c>
      <c r="C26" s="68">
        <v>1609.3</v>
      </c>
      <c r="D26" s="74">
        <v>4</v>
      </c>
      <c r="E26" s="81">
        <v>8</v>
      </c>
      <c r="F26" s="64">
        <v>418.95</v>
      </c>
      <c r="G26" s="68">
        <v>239.4</v>
      </c>
      <c r="H26" s="78">
        <v>2</v>
      </c>
      <c r="I26" s="81"/>
      <c r="J26" s="64"/>
      <c r="K26" s="68"/>
      <c r="L26" s="78"/>
      <c r="M26" s="74"/>
      <c r="N26" s="64"/>
      <c r="O26" s="68"/>
      <c r="P26" s="78"/>
    </row>
    <row r="27" spans="1:16" x14ac:dyDescent="0.25">
      <c r="A27" s="62">
        <v>5</v>
      </c>
      <c r="B27" s="64">
        <v>1379.4</v>
      </c>
      <c r="C27" s="69"/>
      <c r="D27" s="74"/>
      <c r="E27" s="81"/>
      <c r="F27" s="64"/>
      <c r="G27" s="69">
        <f>855*21%</f>
        <v>179.54999999999998</v>
      </c>
      <c r="H27" s="78">
        <v>3</v>
      </c>
      <c r="I27" s="81"/>
      <c r="J27" s="64"/>
      <c r="K27" s="69"/>
      <c r="L27" s="78"/>
      <c r="M27" s="74"/>
      <c r="N27" s="64"/>
      <c r="O27" s="69"/>
      <c r="P27" s="78"/>
    </row>
    <row r="28" spans="1:16" x14ac:dyDescent="0.25">
      <c r="A28" s="62"/>
      <c r="B28" s="84">
        <f t="shared" ref="B28:C28" si="5">SUM(B26:B27)</f>
        <v>6979.4</v>
      </c>
      <c r="C28" s="68">
        <f t="shared" si="5"/>
        <v>1609.3</v>
      </c>
      <c r="D28" s="74"/>
      <c r="E28" s="81"/>
      <c r="F28" s="84">
        <f>SUM(F26:F27)</f>
        <v>418.95</v>
      </c>
      <c r="G28" s="68">
        <f>SUM(G26:G27)</f>
        <v>418.95</v>
      </c>
      <c r="H28" s="78"/>
      <c r="I28" s="81"/>
      <c r="J28" s="64"/>
      <c r="K28" s="69"/>
      <c r="L28" s="78"/>
      <c r="M28" s="74"/>
      <c r="N28" s="64"/>
      <c r="O28" s="69"/>
      <c r="P28" s="78"/>
    </row>
    <row r="29" spans="1:16" x14ac:dyDescent="0.25">
      <c r="A29" s="62"/>
      <c r="B29" s="64"/>
      <c r="C29" s="85">
        <f>B28-C28</f>
        <v>5370.0999999999995</v>
      </c>
      <c r="D29" s="87" t="s">
        <v>93</v>
      </c>
      <c r="E29" s="81"/>
      <c r="F29" s="159" t="s">
        <v>95</v>
      </c>
      <c r="G29" s="159"/>
      <c r="H29" s="78"/>
      <c r="I29" s="81"/>
      <c r="J29" s="64"/>
      <c r="K29" s="69"/>
      <c r="L29" s="78"/>
      <c r="M29" s="74"/>
      <c r="N29" s="64"/>
      <c r="O29" s="69"/>
      <c r="P29" s="78"/>
    </row>
    <row r="30" spans="1:16" x14ac:dyDescent="0.25">
      <c r="A30" s="62"/>
      <c r="B30" s="64"/>
      <c r="C30" s="69"/>
      <c r="D30" s="74"/>
      <c r="E30" s="81"/>
      <c r="F30" s="64"/>
      <c r="G30" s="69"/>
      <c r="H30" s="78"/>
      <c r="I30" s="81"/>
      <c r="J30" s="64"/>
      <c r="K30" s="69"/>
      <c r="L30" s="78"/>
      <c r="M30" s="74"/>
      <c r="N30" s="64"/>
      <c r="O30" s="69"/>
      <c r="P30" s="78"/>
    </row>
    <row r="31" spans="1:16" x14ac:dyDescent="0.25">
      <c r="A31" s="62"/>
      <c r="B31" s="63"/>
      <c r="C31" s="67"/>
      <c r="D31" s="74"/>
      <c r="E31" s="81"/>
      <c r="F31" s="63"/>
      <c r="G31" s="67"/>
      <c r="H31" s="78"/>
      <c r="I31" s="81"/>
      <c r="J31" s="63"/>
      <c r="K31" s="67"/>
      <c r="L31" s="78"/>
      <c r="M31" s="74"/>
      <c r="N31" s="63"/>
      <c r="O31" s="67"/>
      <c r="P31" s="78"/>
    </row>
    <row r="32" spans="1:16" s="1" customFormat="1" ht="16.5" x14ac:dyDescent="0.3">
      <c r="A32" s="62"/>
      <c r="B32" s="23" t="s">
        <v>52</v>
      </c>
      <c r="C32" s="23" t="s">
        <v>53</v>
      </c>
      <c r="D32" s="74"/>
      <c r="E32" s="81"/>
      <c r="F32" s="23" t="s">
        <v>54</v>
      </c>
      <c r="G32" s="23" t="s">
        <v>55</v>
      </c>
      <c r="H32" s="78"/>
      <c r="I32" s="81"/>
      <c r="J32" s="23" t="s">
        <v>52</v>
      </c>
      <c r="K32" s="23" t="s">
        <v>53</v>
      </c>
      <c r="L32" s="78"/>
      <c r="M32" s="74"/>
      <c r="N32" s="23" t="s">
        <v>54</v>
      </c>
      <c r="O32" s="23" t="s">
        <v>55</v>
      </c>
      <c r="P32" s="78"/>
    </row>
    <row r="33" spans="1:16" x14ac:dyDescent="0.25">
      <c r="A33" s="22"/>
      <c r="B33" s="65"/>
      <c r="C33" s="71"/>
      <c r="D33" s="75"/>
      <c r="E33" s="82"/>
      <c r="F33" s="65"/>
      <c r="G33" s="71"/>
      <c r="H33" s="79"/>
      <c r="I33" s="82"/>
      <c r="J33" s="65"/>
      <c r="K33" s="71"/>
      <c r="L33" s="79"/>
      <c r="M33" s="75"/>
      <c r="N33" s="65"/>
      <c r="O33" s="71"/>
      <c r="P33" s="79"/>
    </row>
    <row r="34" spans="1:16" x14ac:dyDescent="0.25">
      <c r="A34" s="122" t="s">
        <v>7</v>
      </c>
      <c r="B34" s="123"/>
      <c r="C34" s="123"/>
      <c r="D34" s="124"/>
      <c r="E34" s="122" t="s">
        <v>8</v>
      </c>
      <c r="F34" s="123"/>
      <c r="G34" s="123"/>
      <c r="H34" s="124"/>
      <c r="I34" s="122" t="s">
        <v>50</v>
      </c>
      <c r="J34" s="123"/>
      <c r="K34" s="123"/>
      <c r="L34" s="124"/>
      <c r="M34" s="122" t="s">
        <v>51</v>
      </c>
      <c r="N34" s="123"/>
      <c r="O34" s="123"/>
      <c r="P34" s="124"/>
    </row>
    <row r="35" spans="1:16" x14ac:dyDescent="0.25">
      <c r="A35" s="125"/>
      <c r="B35" s="126"/>
      <c r="C35" s="126"/>
      <c r="D35" s="127"/>
      <c r="E35" s="125"/>
      <c r="F35" s="126"/>
      <c r="G35" s="126"/>
      <c r="H35" s="127"/>
      <c r="I35" s="125"/>
      <c r="J35" s="126"/>
      <c r="K35" s="126"/>
      <c r="L35" s="127"/>
      <c r="M35" s="125"/>
      <c r="N35" s="126"/>
      <c r="O35" s="126"/>
      <c r="P35" s="127"/>
    </row>
    <row r="36" spans="1:16" x14ac:dyDescent="0.25">
      <c r="A36" s="62"/>
      <c r="B36" s="63"/>
      <c r="C36" s="67"/>
      <c r="D36" s="74"/>
      <c r="E36" s="81"/>
      <c r="F36" s="63"/>
      <c r="G36" s="67"/>
      <c r="H36" s="78"/>
      <c r="I36" s="81"/>
      <c r="J36" s="63"/>
      <c r="K36" s="67"/>
      <c r="L36" s="78"/>
      <c r="M36" s="74"/>
      <c r="N36" s="63"/>
      <c r="O36" s="67"/>
      <c r="P36" s="78"/>
    </row>
    <row r="37" spans="1:16" x14ac:dyDescent="0.25">
      <c r="A37" s="62"/>
      <c r="B37" s="157" t="s">
        <v>87</v>
      </c>
      <c r="C37" s="157"/>
      <c r="D37" s="74"/>
      <c r="E37" s="81"/>
      <c r="F37" s="157"/>
      <c r="G37" s="157"/>
      <c r="H37" s="78"/>
      <c r="I37" s="81"/>
      <c r="J37" s="157"/>
      <c r="K37" s="157"/>
      <c r="L37" s="78"/>
      <c r="M37" s="74"/>
      <c r="N37" s="157"/>
      <c r="O37" s="157"/>
      <c r="P37" s="78"/>
    </row>
    <row r="38" spans="1:16" x14ac:dyDescent="0.25">
      <c r="A38" s="62">
        <v>1</v>
      </c>
      <c r="B38" s="64">
        <v>279.3</v>
      </c>
      <c r="C38" s="68">
        <v>541.79999999999995</v>
      </c>
      <c r="D38" s="76">
        <v>8</v>
      </c>
      <c r="E38" s="83"/>
      <c r="F38" s="64"/>
      <c r="G38" s="68"/>
      <c r="H38" s="80"/>
      <c r="I38" s="83"/>
      <c r="J38" s="64"/>
      <c r="K38" s="68"/>
      <c r="L38" s="80"/>
      <c r="M38" s="76"/>
      <c r="N38" s="64"/>
      <c r="O38" s="68"/>
      <c r="P38" s="78"/>
    </row>
    <row r="39" spans="1:16" x14ac:dyDescent="0.25">
      <c r="A39" s="62">
        <v>6</v>
      </c>
      <c r="B39" s="64">
        <v>262.5</v>
      </c>
      <c r="C39" s="69"/>
      <c r="D39" s="76"/>
      <c r="E39" s="83"/>
      <c r="F39" s="64"/>
      <c r="G39" s="69"/>
      <c r="H39" s="80"/>
      <c r="I39" s="83"/>
      <c r="J39" s="64"/>
      <c r="K39" s="69"/>
      <c r="L39" s="80"/>
      <c r="M39" s="76"/>
      <c r="N39" s="64"/>
      <c r="O39" s="69"/>
      <c r="P39" s="78"/>
    </row>
    <row r="40" spans="1:16" x14ac:dyDescent="0.25">
      <c r="A40" s="62"/>
      <c r="B40" s="84">
        <f t="shared" ref="B40:C40" si="6">SUM(B38:B39)</f>
        <v>541.79999999999995</v>
      </c>
      <c r="C40" s="68">
        <f t="shared" si="6"/>
        <v>541.79999999999995</v>
      </c>
      <c r="D40" s="76"/>
      <c r="E40" s="83"/>
      <c r="F40" s="64"/>
      <c r="G40" s="69"/>
      <c r="H40" s="80"/>
      <c r="I40" s="83"/>
      <c r="J40" s="64"/>
      <c r="K40" s="69"/>
      <c r="L40" s="80"/>
      <c r="M40" s="76"/>
      <c r="N40" s="64"/>
      <c r="O40" s="69"/>
      <c r="P40" s="78"/>
    </row>
    <row r="41" spans="1:16" x14ac:dyDescent="0.25">
      <c r="A41" s="62"/>
      <c r="B41" s="159" t="s">
        <v>95</v>
      </c>
      <c r="C41" s="159"/>
      <c r="D41" s="76"/>
      <c r="E41" s="83"/>
      <c r="F41" s="64"/>
      <c r="G41" s="69"/>
      <c r="H41" s="80"/>
      <c r="I41" s="83"/>
      <c r="J41" s="64"/>
      <c r="K41" s="69"/>
      <c r="L41" s="80"/>
      <c r="M41" s="76"/>
      <c r="N41" s="64"/>
      <c r="O41" s="69"/>
      <c r="P41" s="78"/>
    </row>
    <row r="42" spans="1:16" x14ac:dyDescent="0.25">
      <c r="A42" s="62"/>
      <c r="B42" s="64"/>
      <c r="C42" s="69"/>
      <c r="D42" s="76"/>
      <c r="E42" s="83"/>
      <c r="F42" s="64"/>
      <c r="G42" s="69"/>
      <c r="H42" s="80"/>
      <c r="I42" s="83"/>
      <c r="J42" s="64"/>
      <c r="K42" s="69"/>
      <c r="L42" s="80"/>
      <c r="M42" s="76"/>
      <c r="N42" s="64"/>
      <c r="O42" s="69"/>
      <c r="P42" s="78"/>
    </row>
    <row r="43" spans="1:16" x14ac:dyDescent="0.25">
      <c r="A43" s="62"/>
      <c r="B43" s="64"/>
      <c r="C43" s="70"/>
      <c r="D43" s="76"/>
      <c r="E43" s="83"/>
      <c r="F43" s="64"/>
      <c r="G43" s="70"/>
      <c r="H43" s="80"/>
      <c r="I43" s="83"/>
      <c r="J43" s="64"/>
      <c r="K43" s="70"/>
      <c r="L43" s="80"/>
      <c r="M43" s="76"/>
      <c r="N43" s="73"/>
      <c r="O43" s="73"/>
      <c r="P43" s="78"/>
    </row>
    <row r="44" spans="1:16" x14ac:dyDescent="0.25">
      <c r="A44" s="62"/>
      <c r="B44" s="158" t="s">
        <v>91</v>
      </c>
      <c r="C44" s="158"/>
      <c r="D44" s="76"/>
      <c r="E44" s="83"/>
      <c r="F44" s="158"/>
      <c r="G44" s="158"/>
      <c r="H44" s="80"/>
      <c r="I44" s="83"/>
      <c r="J44" s="158"/>
      <c r="K44" s="158"/>
      <c r="L44" s="80"/>
      <c r="M44" s="76"/>
      <c r="N44" s="158"/>
      <c r="O44" s="158"/>
      <c r="P44" s="78"/>
    </row>
    <row r="45" spans="1:16" x14ac:dyDescent="0.25">
      <c r="A45" s="62">
        <v>2</v>
      </c>
      <c r="B45" s="64">
        <f>1140+239.4</f>
        <v>1379.4</v>
      </c>
      <c r="C45" s="68">
        <v>1379.4</v>
      </c>
      <c r="D45" s="76">
        <v>5</v>
      </c>
      <c r="E45" s="83"/>
      <c r="F45" s="64"/>
      <c r="G45" s="68"/>
      <c r="H45" s="80"/>
      <c r="I45" s="83"/>
      <c r="J45" s="64"/>
      <c r="K45" s="68"/>
      <c r="L45" s="80"/>
      <c r="M45" s="76"/>
      <c r="N45" s="64"/>
      <c r="O45" s="68"/>
      <c r="P45" s="78"/>
    </row>
    <row r="46" spans="1:16" x14ac:dyDescent="0.25">
      <c r="A46" s="62">
        <v>3</v>
      </c>
      <c r="B46" s="64">
        <f>855+179.55</f>
        <v>1034.55</v>
      </c>
      <c r="C46" s="69">
        <v>1034.55</v>
      </c>
      <c r="D46" s="76">
        <v>7</v>
      </c>
      <c r="E46" s="83"/>
      <c r="F46" s="64"/>
      <c r="G46" s="69"/>
      <c r="H46" s="80"/>
      <c r="I46" s="83"/>
      <c r="J46" s="64"/>
      <c r="K46" s="69"/>
      <c r="L46" s="80"/>
      <c r="M46" s="76"/>
      <c r="N46" s="64"/>
      <c r="O46" s="69"/>
      <c r="P46" s="78"/>
    </row>
    <row r="47" spans="1:16" x14ac:dyDescent="0.25">
      <c r="A47" s="62"/>
      <c r="B47" s="84">
        <f t="shared" ref="B47:C47" si="7">SUM(B45:B46)</f>
        <v>2413.9499999999998</v>
      </c>
      <c r="C47" s="68">
        <f t="shared" si="7"/>
        <v>2413.9499999999998</v>
      </c>
      <c r="D47" s="76"/>
      <c r="E47" s="83"/>
      <c r="F47" s="64"/>
      <c r="G47" s="69"/>
      <c r="H47" s="80"/>
      <c r="I47" s="83"/>
      <c r="J47" s="64"/>
      <c r="K47" s="69"/>
      <c r="L47" s="80"/>
      <c r="M47" s="76"/>
      <c r="N47" s="64"/>
      <c r="O47" s="69"/>
      <c r="P47" s="78"/>
    </row>
    <row r="48" spans="1:16" x14ac:dyDescent="0.25">
      <c r="A48" s="62"/>
      <c r="B48" s="159" t="s">
        <v>95</v>
      </c>
      <c r="C48" s="159"/>
      <c r="D48" s="76"/>
      <c r="E48" s="83"/>
      <c r="F48" s="64"/>
      <c r="G48" s="69"/>
      <c r="H48" s="80"/>
      <c r="I48" s="83"/>
      <c r="J48" s="64"/>
      <c r="K48" s="69"/>
      <c r="L48" s="80"/>
      <c r="M48" s="76"/>
      <c r="N48" s="64"/>
      <c r="O48" s="69"/>
      <c r="P48" s="78"/>
    </row>
    <row r="49" spans="1:16" x14ac:dyDescent="0.25">
      <c r="A49" s="62"/>
      <c r="B49" s="64"/>
      <c r="C49" s="69"/>
      <c r="D49" s="76"/>
      <c r="E49" s="83"/>
      <c r="F49" s="64"/>
      <c r="G49" s="69"/>
      <c r="H49" s="80"/>
      <c r="I49" s="83"/>
      <c r="J49" s="64"/>
      <c r="K49" s="69"/>
      <c r="L49" s="80"/>
      <c r="M49" s="76"/>
      <c r="N49" s="64"/>
      <c r="O49" s="69"/>
      <c r="P49" s="78"/>
    </row>
    <row r="50" spans="1:16" x14ac:dyDescent="0.25">
      <c r="A50" s="62"/>
      <c r="B50" s="64"/>
      <c r="C50" s="70"/>
      <c r="D50" s="76"/>
      <c r="E50" s="83"/>
      <c r="F50" s="64"/>
      <c r="G50" s="70"/>
      <c r="H50" s="80"/>
      <c r="I50" s="83"/>
      <c r="J50" s="64"/>
      <c r="K50" s="70"/>
      <c r="L50" s="80"/>
      <c r="M50" s="76"/>
      <c r="N50" s="64"/>
      <c r="O50" s="70"/>
      <c r="P50" s="78"/>
    </row>
    <row r="51" spans="1:16" x14ac:dyDescent="0.25">
      <c r="A51" s="62"/>
      <c r="B51" s="158" t="s">
        <v>92</v>
      </c>
      <c r="C51" s="158"/>
      <c r="D51" s="76"/>
      <c r="E51" s="83"/>
      <c r="F51" s="158"/>
      <c r="G51" s="158"/>
      <c r="H51" s="80"/>
      <c r="I51" s="83"/>
      <c r="J51" s="158"/>
      <c r="K51" s="158"/>
      <c r="L51" s="80"/>
      <c r="M51" s="76"/>
      <c r="N51" s="158"/>
      <c r="O51" s="158"/>
      <c r="P51" s="78"/>
    </row>
    <row r="52" spans="1:16" x14ac:dyDescent="0.25">
      <c r="A52" s="62">
        <v>8</v>
      </c>
      <c r="B52" s="64">
        <v>541.79999999999995</v>
      </c>
      <c r="C52" s="68">
        <v>418.95</v>
      </c>
      <c r="D52" s="76">
        <v>8</v>
      </c>
      <c r="E52" s="83"/>
      <c r="F52" s="64"/>
      <c r="G52" s="68"/>
      <c r="H52" s="80"/>
      <c r="I52" s="83"/>
      <c r="J52" s="64"/>
      <c r="K52" s="68"/>
      <c r="L52" s="80"/>
      <c r="M52" s="76"/>
      <c r="N52" s="64"/>
      <c r="O52" s="68"/>
      <c r="P52" s="78"/>
    </row>
    <row r="53" spans="1:16" x14ac:dyDescent="0.25">
      <c r="A53" s="62"/>
      <c r="B53" s="84">
        <f t="shared" ref="B53:C53" si="8">SUM(B52)</f>
        <v>541.79999999999995</v>
      </c>
      <c r="C53" s="68">
        <f t="shared" si="8"/>
        <v>418.95</v>
      </c>
      <c r="D53" s="76"/>
      <c r="E53" s="83"/>
      <c r="F53" s="64"/>
      <c r="G53" s="69"/>
      <c r="H53" s="80"/>
      <c r="I53" s="83"/>
      <c r="J53" s="64"/>
      <c r="K53" s="69"/>
      <c r="L53" s="80"/>
      <c r="M53" s="76"/>
      <c r="N53" s="64"/>
      <c r="O53" s="69"/>
      <c r="P53" s="78"/>
    </row>
    <row r="54" spans="1:16" x14ac:dyDescent="0.25">
      <c r="A54" s="62"/>
      <c r="B54" s="64"/>
      <c r="C54" s="85">
        <f>B53-C53</f>
        <v>122.84999999999997</v>
      </c>
      <c r="D54" s="86" t="s">
        <v>93</v>
      </c>
      <c r="E54" s="83"/>
      <c r="F54" s="64"/>
      <c r="G54" s="69"/>
      <c r="H54" s="80"/>
      <c r="I54" s="83"/>
      <c r="J54" s="64"/>
      <c r="K54" s="69"/>
      <c r="L54" s="80"/>
      <c r="M54" s="76"/>
      <c r="N54" s="64"/>
      <c r="O54" s="69"/>
      <c r="P54" s="78"/>
    </row>
    <row r="55" spans="1:16" x14ac:dyDescent="0.25">
      <c r="A55" s="62"/>
      <c r="B55" s="64"/>
      <c r="C55" s="69"/>
      <c r="D55" s="76"/>
      <c r="E55" s="83"/>
      <c r="F55" s="64"/>
      <c r="G55" s="69"/>
      <c r="H55" s="80"/>
      <c r="I55" s="83"/>
      <c r="J55" s="64"/>
      <c r="K55" s="69"/>
      <c r="L55" s="80"/>
      <c r="M55" s="76"/>
      <c r="N55" s="64"/>
      <c r="O55" s="69"/>
      <c r="P55" s="78"/>
    </row>
    <row r="56" spans="1:16" x14ac:dyDescent="0.25">
      <c r="A56" s="62"/>
      <c r="B56" s="64"/>
      <c r="C56" s="69"/>
      <c r="D56" s="76"/>
      <c r="E56" s="83"/>
      <c r="F56" s="64"/>
      <c r="G56" s="69"/>
      <c r="H56" s="80"/>
      <c r="I56" s="83"/>
      <c r="J56" s="64"/>
      <c r="K56" s="69"/>
      <c r="L56" s="80"/>
      <c r="M56" s="76"/>
      <c r="N56" s="64"/>
      <c r="O56" s="69"/>
      <c r="P56" s="78"/>
    </row>
    <row r="57" spans="1:16" x14ac:dyDescent="0.25">
      <c r="A57" s="62"/>
      <c r="B57" s="64"/>
      <c r="C57" s="70"/>
      <c r="D57" s="76"/>
      <c r="E57" s="83"/>
      <c r="F57" s="64"/>
      <c r="G57" s="70"/>
      <c r="H57" s="80"/>
      <c r="I57" s="83"/>
      <c r="J57" s="64"/>
      <c r="K57" s="70"/>
      <c r="L57" s="80"/>
      <c r="M57" s="76"/>
      <c r="N57" s="64"/>
      <c r="O57" s="70"/>
      <c r="P57" s="78"/>
    </row>
    <row r="58" spans="1:16" x14ac:dyDescent="0.25">
      <c r="A58" s="62"/>
      <c r="B58" s="158"/>
      <c r="C58" s="158"/>
      <c r="D58" s="76"/>
      <c r="E58" s="83"/>
      <c r="F58" s="158"/>
      <c r="G58" s="158"/>
      <c r="H58" s="80"/>
      <c r="I58" s="83"/>
      <c r="J58" s="158"/>
      <c r="K58" s="158"/>
      <c r="L58" s="80"/>
      <c r="M58" s="76"/>
      <c r="N58" s="158"/>
      <c r="O58" s="158"/>
      <c r="P58" s="78"/>
    </row>
    <row r="59" spans="1:16" x14ac:dyDescent="0.25">
      <c r="A59" s="62"/>
      <c r="B59" s="64"/>
      <c r="C59" s="68"/>
      <c r="D59" s="76"/>
      <c r="E59" s="83"/>
      <c r="F59" s="64"/>
      <c r="G59" s="68"/>
      <c r="H59" s="80"/>
      <c r="I59" s="83"/>
      <c r="J59" s="64"/>
      <c r="K59" s="68"/>
      <c r="L59" s="80"/>
      <c r="M59" s="76"/>
      <c r="N59" s="64"/>
      <c r="O59" s="68"/>
      <c r="P59" s="78"/>
    </row>
    <row r="60" spans="1:16" x14ac:dyDescent="0.25">
      <c r="A60" s="62"/>
      <c r="B60" s="64"/>
      <c r="C60" s="69"/>
      <c r="D60" s="76"/>
      <c r="E60" s="83"/>
      <c r="F60" s="64"/>
      <c r="G60" s="69"/>
      <c r="H60" s="80"/>
      <c r="I60" s="83"/>
      <c r="J60" s="64"/>
      <c r="K60" s="69"/>
      <c r="L60" s="80"/>
      <c r="M60" s="76"/>
      <c r="N60" s="64"/>
      <c r="O60" s="69"/>
      <c r="P60" s="78"/>
    </row>
    <row r="61" spans="1:16" x14ac:dyDescent="0.25">
      <c r="A61" s="62"/>
      <c r="B61" s="64"/>
      <c r="C61" s="69"/>
      <c r="D61" s="76"/>
      <c r="E61" s="83"/>
      <c r="F61" s="64"/>
      <c r="G61" s="69"/>
      <c r="H61" s="80"/>
      <c r="I61" s="83"/>
      <c r="J61" s="64"/>
      <c r="K61" s="69"/>
      <c r="L61" s="80"/>
      <c r="M61" s="76"/>
      <c r="N61" s="64"/>
      <c r="O61" s="69"/>
      <c r="P61" s="78"/>
    </row>
    <row r="62" spans="1:16" x14ac:dyDescent="0.25">
      <c r="A62" s="62"/>
      <c r="B62" s="64"/>
      <c r="C62" s="69"/>
      <c r="D62" s="76"/>
      <c r="E62" s="83"/>
      <c r="F62" s="64"/>
      <c r="G62" s="69"/>
      <c r="H62" s="80"/>
      <c r="I62" s="83"/>
      <c r="J62" s="64"/>
      <c r="K62" s="69"/>
      <c r="L62" s="80"/>
      <c r="M62" s="76"/>
      <c r="N62" s="64"/>
      <c r="O62" s="69"/>
      <c r="P62" s="78"/>
    </row>
    <row r="63" spans="1:16" x14ac:dyDescent="0.25">
      <c r="A63" s="62"/>
      <c r="B63" s="64"/>
      <c r="C63" s="69"/>
      <c r="D63" s="76"/>
      <c r="E63" s="83"/>
      <c r="F63" s="64"/>
      <c r="G63" s="69"/>
      <c r="H63" s="80"/>
      <c r="I63" s="83"/>
      <c r="J63" s="64"/>
      <c r="K63" s="69"/>
      <c r="L63" s="80"/>
      <c r="M63" s="76"/>
      <c r="N63" s="64"/>
      <c r="O63" s="69"/>
      <c r="P63" s="78"/>
    </row>
    <row r="64" spans="1:16" x14ac:dyDescent="0.25">
      <c r="A64" s="62"/>
      <c r="B64" s="63"/>
      <c r="C64" s="67"/>
      <c r="D64" s="74"/>
      <c r="E64" s="81"/>
      <c r="F64" s="63"/>
      <c r="G64" s="67"/>
      <c r="H64" s="78"/>
      <c r="I64" s="81"/>
      <c r="J64" s="63"/>
      <c r="K64" s="67"/>
      <c r="L64" s="78"/>
      <c r="M64" s="74"/>
      <c r="N64" s="63"/>
      <c r="O64" s="67"/>
      <c r="P64" s="78"/>
    </row>
    <row r="65" spans="1:16" s="1" customFormat="1" ht="16.5" x14ac:dyDescent="0.3">
      <c r="A65" s="62"/>
      <c r="B65" s="23" t="s">
        <v>52</v>
      </c>
      <c r="C65" s="23" t="s">
        <v>53</v>
      </c>
      <c r="D65" s="74"/>
      <c r="E65" s="81"/>
      <c r="F65" s="23" t="s">
        <v>54</v>
      </c>
      <c r="G65" s="23" t="s">
        <v>55</v>
      </c>
      <c r="H65" s="78"/>
      <c r="I65" s="81"/>
      <c r="J65" s="23" t="s">
        <v>52</v>
      </c>
      <c r="K65" s="23" t="s">
        <v>53</v>
      </c>
      <c r="L65" s="78"/>
      <c r="M65" s="74"/>
      <c r="N65" s="23" t="s">
        <v>54</v>
      </c>
      <c r="O65" s="23" t="s">
        <v>55</v>
      </c>
      <c r="P65" s="78"/>
    </row>
    <row r="66" spans="1:16" x14ac:dyDescent="0.25">
      <c r="A66" s="22"/>
      <c r="B66" s="65"/>
      <c r="C66" s="71"/>
      <c r="D66" s="75"/>
      <c r="E66" s="82"/>
      <c r="F66" s="65"/>
      <c r="G66" s="71"/>
      <c r="H66" s="79"/>
      <c r="I66" s="82"/>
      <c r="J66" s="65"/>
      <c r="K66" s="71"/>
      <c r="L66" s="79"/>
      <c r="M66" s="75"/>
      <c r="N66" s="65"/>
      <c r="O66" s="71"/>
      <c r="P66" s="79"/>
    </row>
  </sheetData>
  <mergeCells count="44">
    <mergeCell ref="F29:G29"/>
    <mergeCell ref="B58:C58"/>
    <mergeCell ref="B51:C51"/>
    <mergeCell ref="B44:C44"/>
    <mergeCell ref="B37:C37"/>
    <mergeCell ref="F51:G51"/>
    <mergeCell ref="F58:G58"/>
    <mergeCell ref="A34:D35"/>
    <mergeCell ref="E34:H35"/>
    <mergeCell ref="B48:C48"/>
    <mergeCell ref="B41:C41"/>
    <mergeCell ref="N37:O37"/>
    <mergeCell ref="J37:K37"/>
    <mergeCell ref="F37:G37"/>
    <mergeCell ref="F44:G44"/>
    <mergeCell ref="N51:O51"/>
    <mergeCell ref="N58:O58"/>
    <mergeCell ref="J58:K58"/>
    <mergeCell ref="J51:K51"/>
    <mergeCell ref="J44:K44"/>
    <mergeCell ref="N44:O44"/>
    <mergeCell ref="F25:G25"/>
    <mergeCell ref="F18:G18"/>
    <mergeCell ref="F11:G11"/>
    <mergeCell ref="F4:G4"/>
    <mergeCell ref="B25:C25"/>
    <mergeCell ref="B18:C18"/>
    <mergeCell ref="B11:C11"/>
    <mergeCell ref="B4:C4"/>
    <mergeCell ref="F22:G22"/>
    <mergeCell ref="A1:D2"/>
    <mergeCell ref="E1:H2"/>
    <mergeCell ref="I1:L2"/>
    <mergeCell ref="M1:P2"/>
    <mergeCell ref="N18:O18"/>
    <mergeCell ref="J18:K18"/>
    <mergeCell ref="J11:K11"/>
    <mergeCell ref="I34:L35"/>
    <mergeCell ref="M34:P35"/>
    <mergeCell ref="N4:O4"/>
    <mergeCell ref="N11:O11"/>
    <mergeCell ref="J4:K4"/>
    <mergeCell ref="N25:O25"/>
    <mergeCell ref="J25:K25"/>
  </mergeCells>
  <pageMargins left="0.7" right="0.7" top="0.75" bottom="0.75" header="0.3" footer="0.3"/>
  <pageSetup paperSize="9" orientation="landscape" horizontalDpi="4294967293" verticalDpi="0" r:id="rId1"/>
  <headerFooter>
    <oddHeader>&amp;C&amp;"Trebuchet MS,Gras"&amp;20GRAND LIVRE DE L'ENTREPRISE SUMAKERS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12</vt:i4>
      </vt:variant>
    </vt:vector>
  </HeadingPairs>
  <TitlesOfParts>
    <vt:vector size="12" baseType="lpstr">
      <vt:lpstr>Renseignements généraux</vt:lpstr>
      <vt:lpstr>PCMN Sumakers</vt:lpstr>
      <vt:lpstr>Bilan initial Vierge</vt:lpstr>
      <vt:lpstr>Grand livre des comptes vierge</vt:lpstr>
      <vt:lpstr>Livre journal vierge</vt:lpstr>
      <vt:lpstr>Compte de résultats vierge</vt:lpstr>
      <vt:lpstr>Bilan final vierge</vt:lpstr>
      <vt:lpstr>BI corrigé</vt:lpstr>
      <vt:lpstr>GDL corrigé</vt:lpstr>
      <vt:lpstr>LJ corrigé</vt:lpstr>
      <vt:lpstr>CR corrigé</vt:lpstr>
      <vt:lpstr>BF corrigé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Michaël</dc:creator>
  <cp:lastModifiedBy>Michaël</cp:lastModifiedBy>
  <cp:lastPrinted>2011-02-26T18:45:07Z</cp:lastPrinted>
  <dcterms:created xsi:type="dcterms:W3CDTF">2011-02-26T15:34:43Z</dcterms:created>
  <dcterms:modified xsi:type="dcterms:W3CDTF">2011-02-26T18:45:09Z</dcterms:modified>
</cp:coreProperties>
</file>